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filterPrivacy="1" codeName="ThisWorkbook" defaultThemeVersion="166925"/>
  <xr:revisionPtr revIDLastSave="0" documentId="13_ncr:1_{AA0300A2-1EA2-422A-93A7-1EBEE71E4BFA}" xr6:coauthVersionLast="46" xr6:coauthVersionMax="46" xr10:uidLastSave="{00000000-0000-0000-0000-000000000000}"/>
  <bookViews>
    <workbookView xWindow="-96" yWindow="-96" windowWidth="19392" windowHeight="10392" activeTab="1" xr2:uid="{025182FD-C504-4A6A-9F50-3CD13C07A815}"/>
  </bookViews>
  <sheets>
    <sheet name="1. Data" sheetId="1" r:id="rId1"/>
    <sheet name="2. Calculations" sheetId="3" r:id="rId2"/>
    <sheet name="3. Basic Poiss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3" l="1"/>
  <c r="C30" i="3"/>
  <c r="J30" i="3"/>
  <c r="D30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5" i="3"/>
  <c r="J5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6" i="3"/>
  <c r="J7" i="3"/>
  <c r="J8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5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N19" i="4" l="1"/>
  <c r="M19" i="4"/>
  <c r="L19" i="4"/>
  <c r="K19" i="4"/>
  <c r="J19" i="4"/>
  <c r="I19" i="4"/>
  <c r="H19" i="4"/>
  <c r="G19" i="4"/>
  <c r="F19" i="4"/>
  <c r="E19" i="4"/>
  <c r="D19" i="4"/>
  <c r="N18" i="4"/>
  <c r="M18" i="4"/>
  <c r="L18" i="4"/>
  <c r="K18" i="4"/>
  <c r="J18" i="4"/>
  <c r="I18" i="4"/>
  <c r="H18" i="4"/>
  <c r="G18" i="4"/>
  <c r="F18" i="4"/>
  <c r="E18" i="4"/>
  <c r="D18" i="4"/>
  <c r="N17" i="4"/>
  <c r="M17" i="4"/>
  <c r="L17" i="4"/>
  <c r="K17" i="4"/>
  <c r="J17" i="4"/>
  <c r="I17" i="4"/>
  <c r="H17" i="4"/>
  <c r="G17" i="4"/>
  <c r="F17" i="4"/>
  <c r="E17" i="4"/>
  <c r="D17" i="4"/>
  <c r="N16" i="4"/>
  <c r="M16" i="4"/>
  <c r="L16" i="4"/>
  <c r="K16" i="4"/>
  <c r="J16" i="4"/>
  <c r="I16" i="4"/>
  <c r="H16" i="4"/>
  <c r="G16" i="4"/>
  <c r="F16" i="4"/>
  <c r="E16" i="4"/>
  <c r="D16" i="4"/>
  <c r="N15" i="4"/>
  <c r="M15" i="4"/>
  <c r="L15" i="4"/>
  <c r="K15" i="4"/>
  <c r="J15" i="4"/>
  <c r="I15" i="4"/>
  <c r="H15" i="4"/>
  <c r="G15" i="4"/>
  <c r="F15" i="4"/>
  <c r="E15" i="4"/>
  <c r="D15" i="4"/>
  <c r="N14" i="4"/>
  <c r="M14" i="4"/>
  <c r="L14" i="4"/>
  <c r="K14" i="4"/>
  <c r="J14" i="4"/>
  <c r="I14" i="4"/>
  <c r="H14" i="4"/>
  <c r="G14" i="4"/>
  <c r="F14" i="4"/>
  <c r="E14" i="4"/>
  <c r="D14" i="4"/>
  <c r="N13" i="4"/>
  <c r="M13" i="4"/>
  <c r="L13" i="4"/>
  <c r="K13" i="4"/>
  <c r="J13" i="4"/>
  <c r="I13" i="4"/>
  <c r="H13" i="4"/>
  <c r="G13" i="4"/>
  <c r="F13" i="4"/>
  <c r="E13" i="4"/>
  <c r="D13" i="4"/>
  <c r="N12" i="4"/>
  <c r="M12" i="4"/>
  <c r="L12" i="4"/>
  <c r="K12" i="4"/>
  <c r="J12" i="4"/>
  <c r="I12" i="4"/>
  <c r="H12" i="4"/>
  <c r="G12" i="4"/>
  <c r="F12" i="4"/>
  <c r="E12" i="4"/>
  <c r="D12" i="4"/>
  <c r="N11" i="4"/>
  <c r="M11" i="4"/>
  <c r="L11" i="4"/>
  <c r="K11" i="4"/>
  <c r="J11" i="4"/>
  <c r="I11" i="4"/>
  <c r="H11" i="4"/>
  <c r="G11" i="4"/>
  <c r="F11" i="4"/>
  <c r="E11" i="4"/>
  <c r="D11" i="4"/>
  <c r="N10" i="4"/>
  <c r="M10" i="4"/>
  <c r="L10" i="4"/>
  <c r="K10" i="4"/>
  <c r="J10" i="4"/>
  <c r="I10" i="4"/>
  <c r="H10" i="4"/>
  <c r="G10" i="4"/>
  <c r="F10" i="4"/>
  <c r="E10" i="4"/>
  <c r="R16" i="4" s="1"/>
  <c r="D10" i="4"/>
  <c r="I2" i="4" s="1"/>
  <c r="I3" i="4" s="1"/>
  <c r="N9" i="4"/>
  <c r="M9" i="4"/>
  <c r="L9" i="4"/>
  <c r="K9" i="4"/>
  <c r="J9" i="4"/>
  <c r="I9" i="4"/>
  <c r="H9" i="4"/>
  <c r="G9" i="4"/>
  <c r="F9" i="4"/>
  <c r="E9" i="4"/>
  <c r="D9" i="4"/>
  <c r="S14" i="4" s="1"/>
  <c r="K2" i="4"/>
  <c r="K3" i="4" s="1"/>
  <c r="L6" i="3"/>
  <c r="M6" i="3"/>
  <c r="L7" i="3"/>
  <c r="M7" i="3"/>
  <c r="L8" i="3"/>
  <c r="M8" i="3"/>
  <c r="L9" i="3"/>
  <c r="M9" i="3"/>
  <c r="L10" i="3"/>
  <c r="M10" i="3"/>
  <c r="L11" i="3"/>
  <c r="M11" i="3"/>
  <c r="L12" i="3"/>
  <c r="M12" i="3"/>
  <c r="L13" i="3"/>
  <c r="M13" i="3"/>
  <c r="L14" i="3"/>
  <c r="M14" i="3"/>
  <c r="L15" i="3"/>
  <c r="M15" i="3"/>
  <c r="L16" i="3"/>
  <c r="M16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L28" i="3"/>
  <c r="M28" i="3"/>
  <c r="L29" i="3"/>
  <c r="M29" i="3"/>
  <c r="L30" i="3"/>
  <c r="M30" i="3"/>
  <c r="M5" i="3"/>
  <c r="L5" i="3"/>
  <c r="E5" i="3"/>
  <c r="F5" i="3"/>
  <c r="P38" i="3" s="1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E25" i="3"/>
  <c r="F25" i="3"/>
  <c r="E26" i="3"/>
  <c r="F26" i="3"/>
  <c r="E27" i="3"/>
  <c r="F27" i="3"/>
  <c r="E28" i="3"/>
  <c r="F28" i="3"/>
  <c r="E29" i="3"/>
  <c r="F29" i="3"/>
  <c r="E30" i="3"/>
  <c r="F30" i="3"/>
  <c r="P35" i="3" l="1"/>
  <c r="R14" i="4"/>
  <c r="T14" i="4" s="1"/>
  <c r="U14" i="4"/>
  <c r="T16" i="4"/>
  <c r="O2" i="4"/>
  <c r="O3" i="4" s="1"/>
  <c r="S16" i="4"/>
  <c r="U16" i="4" s="1"/>
  <c r="S12" i="4"/>
  <c r="S11" i="4"/>
  <c r="S9" i="4"/>
  <c r="S13" i="4"/>
  <c r="J2" i="4"/>
  <c r="J3" i="4" s="1"/>
  <c r="S10" i="4"/>
  <c r="R10" i="4" l="1"/>
  <c r="U10" i="4"/>
  <c r="U11" i="4"/>
  <c r="R11" i="4"/>
  <c r="R9" i="4"/>
  <c r="T9" i="4" s="1"/>
  <c r="U9" i="4"/>
  <c r="U12" i="4"/>
  <c r="R12" i="4"/>
  <c r="R13" i="4"/>
  <c r="T13" i="4" s="1"/>
  <c r="U13" i="4"/>
  <c r="T11" i="4" l="1"/>
  <c r="M2" i="4"/>
  <c r="M3" i="4" s="1"/>
  <c r="N2" i="4"/>
  <c r="N3" i="4" s="1"/>
  <c r="T12" i="4"/>
  <c r="T10" i="4"/>
  <c r="L2" i="4"/>
  <c r="L3" i="4" s="1"/>
</calcChain>
</file>

<file path=xl/sharedStrings.xml><?xml version="1.0" encoding="utf-8"?>
<sst xmlns="http://schemas.openxmlformats.org/spreadsheetml/2006/main" count="2778" uniqueCount="61">
  <si>
    <t>season</t>
  </si>
  <si>
    <t>2018/19</t>
  </si>
  <si>
    <t>Man United</t>
  </si>
  <si>
    <t>Leicester</t>
  </si>
  <si>
    <t>Bournemouth</t>
  </si>
  <si>
    <t>Cardiff</t>
  </si>
  <si>
    <t>Fulham</t>
  </si>
  <si>
    <t>Crystal Palace</t>
  </si>
  <si>
    <t>Huddersfield</t>
  </si>
  <si>
    <t>Chelsea</t>
  </si>
  <si>
    <t>Newcastle</t>
  </si>
  <si>
    <t>Tottenham</t>
  </si>
  <si>
    <t>Watford</t>
  </si>
  <si>
    <t>Brighton</t>
  </si>
  <si>
    <t>Wolves</t>
  </si>
  <si>
    <t>Everton</t>
  </si>
  <si>
    <t>Arsenal</t>
  </si>
  <si>
    <t>Man City</t>
  </si>
  <si>
    <t>Liverpool</t>
  </si>
  <si>
    <t>West Ham</t>
  </si>
  <si>
    <t>Southampton</t>
  </si>
  <si>
    <t>Burnley</t>
  </si>
  <si>
    <t>2019/20</t>
  </si>
  <si>
    <t>Norwich</t>
  </si>
  <si>
    <t>Sheffield United</t>
  </si>
  <si>
    <t>Aston Villa</t>
  </si>
  <si>
    <t>2020/21</t>
  </si>
  <si>
    <t>Leeds</t>
  </si>
  <si>
    <t>West Brom</t>
  </si>
  <si>
    <t>Grand Total</t>
  </si>
  <si>
    <t>Home Team</t>
  </si>
  <si>
    <t>Away Team</t>
  </si>
  <si>
    <t>Goals Scored Averages</t>
  </si>
  <si>
    <t>Goals Conceded Averages</t>
  </si>
  <si>
    <t>H Attack Power</t>
  </si>
  <si>
    <t>H Defence Power</t>
  </si>
  <si>
    <t>A Attack Power</t>
  </si>
  <si>
    <t>A Defence Power</t>
  </si>
  <si>
    <t>Estimated Home Goals = H Attack Power x A Defence Power x (H League Average)</t>
  </si>
  <si>
    <t>Estimated Away Goals = H Defence Power x A Attack Power x (A League Average)</t>
  </si>
  <si>
    <t>Estimated Home Goals = 1.23 * 1.05 * 1.52 = 1.96</t>
  </si>
  <si>
    <t>Estimated Away Goals = 0.88 * 1.31 * 1.27 = 1.46</t>
  </si>
  <si>
    <t>H</t>
  </si>
  <si>
    <t>D</t>
  </si>
  <si>
    <t>A</t>
  </si>
  <si>
    <t>&gt;1.5</t>
  </si>
  <si>
    <t>&gt;2.5</t>
  </si>
  <si>
    <t>&gt;3.5</t>
  </si>
  <si>
    <t>BTTS</t>
  </si>
  <si>
    <t>Home Power Rating</t>
  </si>
  <si>
    <t>Away Power Rating</t>
  </si>
  <si>
    <t>AWAY</t>
  </si>
  <si>
    <t>Goals</t>
  </si>
  <si>
    <t>Over</t>
  </si>
  <si>
    <t>Under</t>
  </si>
  <si>
    <t>Home</t>
  </si>
  <si>
    <t>Y</t>
  </si>
  <si>
    <t>N</t>
  </si>
  <si>
    <r>
      <rPr>
        <b/>
        <u/>
        <sz val="11"/>
        <rFont val="Calibri"/>
        <family val="2"/>
        <scheme val="minor"/>
      </rPr>
      <t xml:space="preserve">Limitations of the basic Poisson model: </t>
    </r>
    <r>
      <rPr>
        <sz val="11"/>
        <rFont val="Calibri"/>
        <family val="2"/>
        <scheme val="minor"/>
      </rPr>
      <t>Underestimates draws (especially 0-0).  Overstimates small away wins.</t>
    </r>
  </si>
  <si>
    <t>Home Score</t>
  </si>
  <si>
    <t>Away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</si>
</sst>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9" fontId="4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top"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2" fontId="0" fillId="2" borderId="0" xfId="0" applyNumberFormat="1" applyFill="1" applyAlignment="1">
      <alignment horizontal="center"/>
    </xf>
    <xf numFmtId="2" fontId="0" fillId="2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2" fontId="0" fillId="2" borderId="2" xfId="1" applyNumberFormat="1" applyFont="1" applyFill="1" applyBorder="1" applyAlignment="1">
      <alignment horizontal="center"/>
    </xf>
    <xf numFmtId="2" fontId="0" fillId="2" borderId="3" xfId="1" applyNumberFormat="1" applyFont="1" applyFill="1" applyBorder="1" applyAlignment="1">
      <alignment horizontal="center"/>
    </xf>
    <xf numFmtId="0" fontId="0" fillId="2" borderId="0" xfId="0" pivotButton="1" applyFill="1" applyAlignment="1">
      <alignment wrapText="1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 vertical="center" wrapText="1"/>
    </xf>
    <xf numFmtId="2" fontId="0" fillId="3" borderId="2" xfId="1" applyNumberFormat="1" applyFont="1" applyFill="1" applyBorder="1" applyAlignment="1">
      <alignment horizontal="center"/>
    </xf>
    <xf numFmtId="2" fontId="0" fillId="3" borderId="0" xfId="1" applyNumberFormat="1" applyFont="1" applyFill="1" applyAlignment="1">
      <alignment horizontal="center"/>
    </xf>
    <xf numFmtId="2" fontId="0" fillId="3" borderId="1" xfId="1" applyNumberFormat="1" applyFont="1" applyFill="1" applyBorder="1" applyAlignment="1">
      <alignment horizontal="center"/>
    </xf>
    <xf numFmtId="2" fontId="0" fillId="0" borderId="0" xfId="1" applyNumberFormat="1" applyFont="1" applyFill="1" applyAlignment="1">
      <alignment horizontal="center"/>
    </xf>
    <xf numFmtId="2" fontId="0" fillId="4" borderId="0" xfId="1" applyNumberFormat="1" applyFont="1" applyFill="1" applyAlignment="1">
      <alignment horizontal="center"/>
    </xf>
    <xf numFmtId="2" fontId="0" fillId="4" borderId="1" xfId="1" applyNumberFormat="1" applyFont="1" applyFill="1" applyBorder="1" applyAlignment="1">
      <alignment horizontal="center"/>
    </xf>
    <xf numFmtId="2" fontId="0" fillId="4" borderId="2" xfId="1" applyNumberFormat="1" applyFont="1" applyFill="1" applyBorder="1" applyAlignment="1">
      <alignment horizontal="center"/>
    </xf>
    <xf numFmtId="0" fontId="0" fillId="4" borderId="0" xfId="0" applyFill="1"/>
    <xf numFmtId="0" fontId="0" fillId="3" borderId="0" xfId="0" applyFill="1"/>
    <xf numFmtId="0" fontId="3" fillId="3" borderId="0" xfId="0" applyFont="1" applyFill="1" applyAlignment="1">
      <alignment vertical="center"/>
    </xf>
    <xf numFmtId="2" fontId="3" fillId="3" borderId="0" xfId="0" applyNumberFormat="1" applyFont="1" applyFill="1" applyAlignment="1">
      <alignment horizontal="center"/>
    </xf>
    <xf numFmtId="0" fontId="3" fillId="3" borderId="0" xfId="0" applyFont="1" applyFill="1"/>
    <xf numFmtId="0" fontId="3" fillId="4" borderId="0" xfId="0" applyFont="1" applyFill="1" applyAlignment="1">
      <alignment vertical="center"/>
    </xf>
    <xf numFmtId="2" fontId="3" fillId="4" borderId="0" xfId="0" applyNumberFormat="1" applyFont="1" applyFill="1" applyAlignment="1">
      <alignment horizontal="center"/>
    </xf>
    <xf numFmtId="0" fontId="3" fillId="4" borderId="0" xfId="0" applyFont="1" applyFill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2" fillId="5" borderId="6" xfId="2" applyFont="1" applyFill="1" applyBorder="1" applyAlignment="1">
      <alignment horizontal="center" vertical="center"/>
    </xf>
    <xf numFmtId="0" fontId="2" fillId="5" borderId="7" xfId="2" applyFont="1" applyFill="1" applyBorder="1" applyAlignment="1">
      <alignment horizontal="center" vertical="center"/>
    </xf>
    <xf numFmtId="0" fontId="2" fillId="5" borderId="8" xfId="2" applyFont="1" applyFill="1" applyBorder="1" applyAlignment="1">
      <alignment horizontal="center" vertical="center"/>
    </xf>
    <xf numFmtId="0" fontId="6" fillId="5" borderId="6" xfId="2" applyFont="1" applyFill="1" applyBorder="1" applyAlignment="1">
      <alignment horizontal="center"/>
    </xf>
    <xf numFmtId="0" fontId="6" fillId="5" borderId="7" xfId="2" applyFont="1" applyFill="1" applyBorder="1" applyAlignment="1">
      <alignment horizontal="center"/>
    </xf>
    <xf numFmtId="0" fontId="6" fillId="5" borderId="8" xfId="2" applyFont="1" applyFill="1" applyBorder="1" applyAlignment="1">
      <alignment horizontal="center"/>
    </xf>
    <xf numFmtId="0" fontId="6" fillId="5" borderId="9" xfId="2" applyFont="1" applyFill="1" applyBorder="1" applyAlignment="1">
      <alignment horizontal="center"/>
    </xf>
    <xf numFmtId="0" fontId="5" fillId="0" borderId="0" xfId="2" applyFont="1"/>
    <xf numFmtId="0" fontId="2" fillId="0" borderId="0" xfId="3" applyFont="1"/>
    <xf numFmtId="0" fontId="1" fillId="0" borderId="0" xfId="3"/>
    <xf numFmtId="0" fontId="2" fillId="0" borderId="10" xfId="3" applyFont="1" applyBorder="1" applyAlignment="1">
      <alignment horizontal="center" vertical="center"/>
    </xf>
    <xf numFmtId="164" fontId="2" fillId="3" borderId="0" xfId="2" applyNumberFormat="1" applyFont="1" applyFill="1" applyAlignment="1">
      <alignment horizontal="center" vertical="center"/>
    </xf>
    <xf numFmtId="164" fontId="2" fillId="6" borderId="0" xfId="2" applyNumberFormat="1" applyFont="1" applyFill="1" applyAlignment="1">
      <alignment horizontal="center" vertical="center"/>
    </xf>
    <xf numFmtId="164" fontId="2" fillId="4" borderId="11" xfId="2" applyNumberFormat="1" applyFont="1" applyFill="1" applyBorder="1" applyAlignment="1">
      <alignment horizontal="center" vertical="center"/>
    </xf>
    <xf numFmtId="164" fontId="2" fillId="5" borderId="0" xfId="2" applyNumberFormat="1" applyFont="1" applyFill="1" applyAlignment="1">
      <alignment horizontal="center" vertical="center"/>
    </xf>
    <xf numFmtId="164" fontId="2" fillId="5" borderId="11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12" xfId="3" applyFont="1" applyBorder="1" applyAlignment="1">
      <alignment horizontal="center" vertical="center"/>
    </xf>
    <xf numFmtId="2" fontId="2" fillId="5" borderId="4" xfId="2" applyNumberFormat="1" applyFont="1" applyFill="1" applyBorder="1" applyAlignment="1">
      <alignment horizontal="center" vertical="center"/>
    </xf>
    <xf numFmtId="2" fontId="2" fillId="5" borderId="13" xfId="2" applyNumberFormat="1" applyFont="1" applyFill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164" fontId="5" fillId="6" borderId="0" xfId="4" applyNumberFormat="1" applyFont="1" applyFill="1"/>
    <xf numFmtId="164" fontId="5" fillId="4" borderId="0" xfId="4" applyNumberFormat="1" applyFont="1" applyFill="1"/>
    <xf numFmtId="0" fontId="5" fillId="0" borderId="2" xfId="2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164" fontId="5" fillId="0" borderId="11" xfId="2" applyNumberFormat="1" applyFont="1" applyBorder="1" applyAlignment="1">
      <alignment horizontal="center" vertical="center"/>
    </xf>
    <xf numFmtId="2" fontId="6" fillId="0" borderId="2" xfId="2" applyNumberFormat="1" applyFont="1" applyBorder="1" applyAlignment="1">
      <alignment horizontal="center" vertical="center"/>
    </xf>
    <xf numFmtId="2" fontId="6" fillId="0" borderId="11" xfId="2" applyNumberFormat="1" applyFont="1" applyBorder="1" applyAlignment="1">
      <alignment horizontal="center" vertical="center"/>
    </xf>
    <xf numFmtId="164" fontId="5" fillId="3" borderId="0" xfId="4" applyNumberFormat="1" applyFont="1" applyFill="1"/>
    <xf numFmtId="0" fontId="5" fillId="0" borderId="5" xfId="2" applyFont="1" applyBorder="1" applyAlignment="1">
      <alignment horizontal="center" vertical="center"/>
    </xf>
    <xf numFmtId="164" fontId="5" fillId="0" borderId="4" xfId="2" applyNumberFormat="1" applyFont="1" applyBorder="1" applyAlignment="1">
      <alignment horizontal="center" vertical="center"/>
    </xf>
    <xf numFmtId="164" fontId="5" fillId="0" borderId="13" xfId="2" applyNumberFormat="1" applyFont="1" applyBorder="1" applyAlignment="1">
      <alignment horizontal="center" vertical="center"/>
    </xf>
    <xf numFmtId="2" fontId="6" fillId="0" borderId="5" xfId="2" applyNumberFormat="1" applyFont="1" applyBorder="1" applyAlignment="1">
      <alignment horizontal="center" vertical="center"/>
    </xf>
    <xf numFmtId="2" fontId="6" fillId="0" borderId="13" xfId="2" applyNumberFormat="1" applyFont="1" applyBorder="1" applyAlignment="1">
      <alignment horizontal="center" vertical="center"/>
    </xf>
    <xf numFmtId="0" fontId="5" fillId="0" borderId="14" xfId="2" applyFont="1" applyBorder="1"/>
    <xf numFmtId="0" fontId="6" fillId="0" borderId="15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164" fontId="5" fillId="0" borderId="4" xfId="2" applyNumberFormat="1" applyFont="1" applyBorder="1"/>
    <xf numFmtId="0" fontId="5" fillId="0" borderId="5" xfId="2" applyFont="1" applyBorder="1"/>
    <xf numFmtId="0" fontId="5" fillId="0" borderId="13" xfId="2" applyFont="1" applyBorder="1"/>
    <xf numFmtId="0" fontId="0" fillId="4" borderId="10" xfId="0" applyFill="1" applyBorder="1"/>
    <xf numFmtId="0" fontId="0" fillId="3" borderId="10" xfId="0" applyFill="1" applyBorder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</cellXfs>
  <cellStyles count="5">
    <cellStyle name="Comma" xfId="1" builtinId="3"/>
    <cellStyle name="Normal" xfId="0" builtinId="0"/>
    <cellStyle name="Normal 2" xfId="2" xr:uid="{D5EE7C42-D67E-4474-B21D-6A161BA5C625}"/>
    <cellStyle name="Normal 2 2" xfId="3" xr:uid="{0A04299E-2D07-4005-A6A1-4D8F563ECC3A}"/>
    <cellStyle name="Percent 2" xfId="4" xr:uid="{9A6896F2-4548-4E5C-BB71-6F7FF26C6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ootballxg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ootballxg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123265</xdr:colOff>
      <xdr:row>0</xdr:row>
      <xdr:rowOff>67236</xdr:rowOff>
    </xdr:from>
    <xdr:to>
      <xdr:col>2</xdr:col>
      <xdr:colOff>208011</xdr:colOff>
      <xdr:row>2</xdr:row>
      <xdr:rowOff>20754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74F2C9-D939-4B35-9320-CE47A93D8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265" y="67236"/>
          <a:ext cx="1776834" cy="31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392206</xdr:colOff>
      <xdr:row>0</xdr:row>
      <xdr:rowOff>89647</xdr:rowOff>
    </xdr:from>
    <xdr:to>
      <xdr:col>4</xdr:col>
      <xdr:colOff>249024</xdr:colOff>
      <xdr:row>2</xdr:row>
      <xdr:rowOff>22658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005A9E-19D2-4F5C-B54B-597732397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941" y="89647"/>
          <a:ext cx="1773024" cy="314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E247C-612E-4007-A4F2-651560A182C7}">
  <sheetPr codeName="Sheet1">
    <tabColor theme="8" tint="0.79998168889431442"/>
  </sheetPr>
  <dimension ref="A1:E896"/>
  <sheetViews>
    <sheetView topLeftCell="A13" workbookViewId="0"/>
  </sheetViews>
  <sheetFormatPr defaultRowHeight="14.4" x14ac:dyDescent="0.55000000000000004"/>
  <cols>
    <col min="2" max="3" width="18.05078125" customWidth="1"/>
    <col min="4" max="5" width="18.05078125" style="81" customWidth="1"/>
  </cols>
  <sheetData>
    <row r="1" spans="1:5" x14ac:dyDescent="0.55000000000000004">
      <c r="A1" s="1" t="s">
        <v>0</v>
      </c>
      <c r="B1" s="1" t="s">
        <v>30</v>
      </c>
      <c r="C1" s="1" t="s">
        <v>31</v>
      </c>
      <c r="D1" s="80" t="s">
        <v>59</v>
      </c>
      <c r="E1" s="80" t="s">
        <v>60</v>
      </c>
    </row>
    <row r="2" spans="1:5" x14ac:dyDescent="0.55000000000000004">
      <c r="A2" t="s">
        <v>1</v>
      </c>
      <c r="B2" t="s">
        <v>2</v>
      </c>
      <c r="C2" t="s">
        <v>3</v>
      </c>
      <c r="D2" s="81">
        <v>2</v>
      </c>
      <c r="E2" s="81">
        <v>1</v>
      </c>
    </row>
    <row r="3" spans="1:5" x14ac:dyDescent="0.55000000000000004">
      <c r="A3" t="s">
        <v>1</v>
      </c>
      <c r="B3" t="s">
        <v>4</v>
      </c>
      <c r="C3" t="s">
        <v>5</v>
      </c>
      <c r="D3" s="81">
        <v>2</v>
      </c>
      <c r="E3" s="81">
        <v>0</v>
      </c>
    </row>
    <row r="4" spans="1:5" x14ac:dyDescent="0.55000000000000004">
      <c r="A4" t="s">
        <v>1</v>
      </c>
      <c r="B4" t="s">
        <v>6</v>
      </c>
      <c r="C4" t="s">
        <v>7</v>
      </c>
      <c r="D4" s="81">
        <v>0</v>
      </c>
      <c r="E4" s="81">
        <v>2</v>
      </c>
    </row>
    <row r="5" spans="1:5" x14ac:dyDescent="0.55000000000000004">
      <c r="A5" t="s">
        <v>1</v>
      </c>
      <c r="B5" t="s">
        <v>8</v>
      </c>
      <c r="C5" t="s">
        <v>9</v>
      </c>
      <c r="D5" s="81">
        <v>0</v>
      </c>
      <c r="E5" s="81">
        <v>3</v>
      </c>
    </row>
    <row r="6" spans="1:5" x14ac:dyDescent="0.55000000000000004">
      <c r="A6" t="s">
        <v>1</v>
      </c>
      <c r="B6" t="s">
        <v>10</v>
      </c>
      <c r="C6" t="s">
        <v>11</v>
      </c>
      <c r="D6" s="81">
        <v>1</v>
      </c>
      <c r="E6" s="81">
        <v>2</v>
      </c>
    </row>
    <row r="7" spans="1:5" x14ac:dyDescent="0.55000000000000004">
      <c r="A7" t="s">
        <v>1</v>
      </c>
      <c r="B7" t="s">
        <v>12</v>
      </c>
      <c r="C7" t="s">
        <v>13</v>
      </c>
      <c r="D7" s="81">
        <v>2</v>
      </c>
      <c r="E7" s="81">
        <v>0</v>
      </c>
    </row>
    <row r="8" spans="1:5" x14ac:dyDescent="0.55000000000000004">
      <c r="A8" t="s">
        <v>1</v>
      </c>
      <c r="B8" t="s">
        <v>14</v>
      </c>
      <c r="C8" t="s">
        <v>15</v>
      </c>
      <c r="D8" s="81">
        <v>2</v>
      </c>
      <c r="E8" s="81">
        <v>2</v>
      </c>
    </row>
    <row r="9" spans="1:5" x14ac:dyDescent="0.55000000000000004">
      <c r="A9" t="s">
        <v>1</v>
      </c>
      <c r="B9" t="s">
        <v>16</v>
      </c>
      <c r="C9" t="s">
        <v>17</v>
      </c>
      <c r="D9" s="81">
        <v>0</v>
      </c>
      <c r="E9" s="81">
        <v>2</v>
      </c>
    </row>
    <row r="10" spans="1:5" x14ac:dyDescent="0.55000000000000004">
      <c r="A10" t="s">
        <v>1</v>
      </c>
      <c r="B10" t="s">
        <v>18</v>
      </c>
      <c r="C10" t="s">
        <v>19</v>
      </c>
      <c r="D10" s="81">
        <v>4</v>
      </c>
      <c r="E10" s="81">
        <v>0</v>
      </c>
    </row>
    <row r="11" spans="1:5" x14ac:dyDescent="0.55000000000000004">
      <c r="A11" t="s">
        <v>1</v>
      </c>
      <c r="B11" t="s">
        <v>20</v>
      </c>
      <c r="C11" t="s">
        <v>21</v>
      </c>
      <c r="D11" s="81">
        <v>0</v>
      </c>
      <c r="E11" s="81">
        <v>0</v>
      </c>
    </row>
    <row r="12" spans="1:5" x14ac:dyDescent="0.55000000000000004">
      <c r="A12" t="s">
        <v>1</v>
      </c>
      <c r="B12" t="s">
        <v>5</v>
      </c>
      <c r="C12" t="s">
        <v>10</v>
      </c>
      <c r="D12" s="81">
        <v>0</v>
      </c>
      <c r="E12" s="81">
        <v>0</v>
      </c>
    </row>
    <row r="13" spans="1:5" x14ac:dyDescent="0.55000000000000004">
      <c r="A13" t="s">
        <v>1</v>
      </c>
      <c r="B13" t="s">
        <v>9</v>
      </c>
      <c r="C13" t="s">
        <v>16</v>
      </c>
      <c r="D13" s="81">
        <v>3</v>
      </c>
      <c r="E13" s="81">
        <v>2</v>
      </c>
    </row>
    <row r="14" spans="1:5" x14ac:dyDescent="0.55000000000000004">
      <c r="A14" t="s">
        <v>1</v>
      </c>
      <c r="B14" t="s">
        <v>15</v>
      </c>
      <c r="C14" t="s">
        <v>20</v>
      </c>
      <c r="D14" s="81">
        <v>2</v>
      </c>
      <c r="E14" s="81">
        <v>1</v>
      </c>
    </row>
    <row r="15" spans="1:5" x14ac:dyDescent="0.55000000000000004">
      <c r="A15" t="s">
        <v>1</v>
      </c>
      <c r="B15" t="s">
        <v>3</v>
      </c>
      <c r="C15" t="s">
        <v>14</v>
      </c>
      <c r="D15" s="81">
        <v>2</v>
      </c>
      <c r="E15" s="81">
        <v>0</v>
      </c>
    </row>
    <row r="16" spans="1:5" x14ac:dyDescent="0.55000000000000004">
      <c r="A16" t="s">
        <v>1</v>
      </c>
      <c r="B16" t="s">
        <v>11</v>
      </c>
      <c r="C16" t="s">
        <v>6</v>
      </c>
      <c r="D16" s="81">
        <v>3</v>
      </c>
      <c r="E16" s="81">
        <v>1</v>
      </c>
    </row>
    <row r="17" spans="1:5" x14ac:dyDescent="0.55000000000000004">
      <c r="A17" t="s">
        <v>1</v>
      </c>
      <c r="B17" t="s">
        <v>19</v>
      </c>
      <c r="C17" t="s">
        <v>4</v>
      </c>
      <c r="D17" s="81">
        <v>1</v>
      </c>
      <c r="E17" s="81">
        <v>2</v>
      </c>
    </row>
    <row r="18" spans="1:5" x14ac:dyDescent="0.55000000000000004">
      <c r="A18" t="s">
        <v>1</v>
      </c>
      <c r="B18" t="s">
        <v>13</v>
      </c>
      <c r="C18" t="s">
        <v>2</v>
      </c>
      <c r="D18" s="81">
        <v>3</v>
      </c>
      <c r="E18" s="81">
        <v>2</v>
      </c>
    </row>
    <row r="19" spans="1:5" x14ac:dyDescent="0.55000000000000004">
      <c r="A19" t="s">
        <v>1</v>
      </c>
      <c r="B19" t="s">
        <v>21</v>
      </c>
      <c r="C19" t="s">
        <v>12</v>
      </c>
      <c r="D19" s="81">
        <v>1</v>
      </c>
      <c r="E19" s="81">
        <v>3</v>
      </c>
    </row>
    <row r="20" spans="1:5" x14ac:dyDescent="0.55000000000000004">
      <c r="A20" t="s">
        <v>1</v>
      </c>
      <c r="B20" t="s">
        <v>17</v>
      </c>
      <c r="C20" t="s">
        <v>8</v>
      </c>
      <c r="D20" s="81">
        <v>6</v>
      </c>
      <c r="E20" s="81">
        <v>1</v>
      </c>
    </row>
    <row r="21" spans="1:5" x14ac:dyDescent="0.55000000000000004">
      <c r="A21" t="s">
        <v>1</v>
      </c>
      <c r="B21" t="s">
        <v>7</v>
      </c>
      <c r="C21" t="s">
        <v>18</v>
      </c>
      <c r="D21" s="81">
        <v>0</v>
      </c>
      <c r="E21" s="81">
        <v>2</v>
      </c>
    </row>
    <row r="22" spans="1:5" x14ac:dyDescent="0.55000000000000004">
      <c r="A22" t="s">
        <v>1</v>
      </c>
      <c r="B22" t="s">
        <v>16</v>
      </c>
      <c r="C22" t="s">
        <v>19</v>
      </c>
      <c r="D22" s="81">
        <v>3</v>
      </c>
      <c r="E22" s="81">
        <v>1</v>
      </c>
    </row>
    <row r="23" spans="1:5" x14ac:dyDescent="0.55000000000000004">
      <c r="A23" t="s">
        <v>1</v>
      </c>
      <c r="B23" t="s">
        <v>4</v>
      </c>
      <c r="C23" t="s">
        <v>15</v>
      </c>
      <c r="D23" s="81">
        <v>2</v>
      </c>
      <c r="E23" s="81">
        <v>2</v>
      </c>
    </row>
    <row r="24" spans="1:5" x14ac:dyDescent="0.55000000000000004">
      <c r="A24" t="s">
        <v>1</v>
      </c>
      <c r="B24" t="s">
        <v>8</v>
      </c>
      <c r="C24" t="s">
        <v>5</v>
      </c>
      <c r="D24" s="81">
        <v>0</v>
      </c>
      <c r="E24" s="81">
        <v>0</v>
      </c>
    </row>
    <row r="25" spans="1:5" x14ac:dyDescent="0.55000000000000004">
      <c r="A25" t="s">
        <v>1</v>
      </c>
      <c r="B25" t="s">
        <v>18</v>
      </c>
      <c r="C25" t="s">
        <v>13</v>
      </c>
      <c r="D25" s="81">
        <v>1</v>
      </c>
      <c r="E25" s="81">
        <v>0</v>
      </c>
    </row>
    <row r="26" spans="1:5" x14ac:dyDescent="0.55000000000000004">
      <c r="A26" t="s">
        <v>1</v>
      </c>
      <c r="B26" t="s">
        <v>20</v>
      </c>
      <c r="C26" t="s">
        <v>3</v>
      </c>
      <c r="D26" s="81">
        <v>1</v>
      </c>
      <c r="E26" s="81">
        <v>2</v>
      </c>
    </row>
    <row r="27" spans="1:5" x14ac:dyDescent="0.55000000000000004">
      <c r="A27" t="s">
        <v>1</v>
      </c>
      <c r="B27" t="s">
        <v>14</v>
      </c>
      <c r="C27" t="s">
        <v>17</v>
      </c>
      <c r="D27" s="81">
        <v>1</v>
      </c>
      <c r="E27" s="81">
        <v>1</v>
      </c>
    </row>
    <row r="28" spans="1:5" x14ac:dyDescent="0.55000000000000004">
      <c r="A28" t="s">
        <v>1</v>
      </c>
      <c r="B28" t="s">
        <v>6</v>
      </c>
      <c r="C28" t="s">
        <v>21</v>
      </c>
      <c r="D28" s="81">
        <v>4</v>
      </c>
      <c r="E28" s="81">
        <v>2</v>
      </c>
    </row>
    <row r="29" spans="1:5" x14ac:dyDescent="0.55000000000000004">
      <c r="A29" t="s">
        <v>1</v>
      </c>
      <c r="B29" t="s">
        <v>10</v>
      </c>
      <c r="C29" t="s">
        <v>9</v>
      </c>
      <c r="D29" s="81">
        <v>1</v>
      </c>
      <c r="E29" s="81">
        <v>2</v>
      </c>
    </row>
    <row r="30" spans="1:5" x14ac:dyDescent="0.55000000000000004">
      <c r="A30" t="s">
        <v>1</v>
      </c>
      <c r="B30" t="s">
        <v>12</v>
      </c>
      <c r="C30" t="s">
        <v>7</v>
      </c>
      <c r="D30" s="81">
        <v>2</v>
      </c>
      <c r="E30" s="81">
        <v>1</v>
      </c>
    </row>
    <row r="31" spans="1:5" x14ac:dyDescent="0.55000000000000004">
      <c r="A31" t="s">
        <v>1</v>
      </c>
      <c r="B31" t="s">
        <v>2</v>
      </c>
      <c r="C31" t="s">
        <v>11</v>
      </c>
      <c r="D31" s="81">
        <v>0</v>
      </c>
      <c r="E31" s="81">
        <v>3</v>
      </c>
    </row>
    <row r="32" spans="1:5" x14ac:dyDescent="0.55000000000000004">
      <c r="A32" t="s">
        <v>1</v>
      </c>
      <c r="B32" t="s">
        <v>13</v>
      </c>
      <c r="C32" t="s">
        <v>6</v>
      </c>
      <c r="D32" s="81">
        <v>2</v>
      </c>
      <c r="E32" s="81">
        <v>2</v>
      </c>
    </row>
    <row r="33" spans="1:5" x14ac:dyDescent="0.55000000000000004">
      <c r="A33" t="s">
        <v>1</v>
      </c>
      <c r="B33" t="s">
        <v>9</v>
      </c>
      <c r="C33" t="s">
        <v>4</v>
      </c>
      <c r="D33" s="81">
        <v>2</v>
      </c>
      <c r="E33" s="81">
        <v>0</v>
      </c>
    </row>
    <row r="34" spans="1:5" x14ac:dyDescent="0.55000000000000004">
      <c r="A34" t="s">
        <v>1</v>
      </c>
      <c r="B34" t="s">
        <v>7</v>
      </c>
      <c r="C34" t="s">
        <v>20</v>
      </c>
      <c r="D34" s="81">
        <v>0</v>
      </c>
      <c r="E34" s="81">
        <v>2</v>
      </c>
    </row>
    <row r="35" spans="1:5" x14ac:dyDescent="0.55000000000000004">
      <c r="A35" t="s">
        <v>1</v>
      </c>
      <c r="B35" t="s">
        <v>15</v>
      </c>
      <c r="C35" t="s">
        <v>8</v>
      </c>
      <c r="D35" s="81">
        <v>1</v>
      </c>
      <c r="E35" s="81">
        <v>1</v>
      </c>
    </row>
    <row r="36" spans="1:5" x14ac:dyDescent="0.55000000000000004">
      <c r="A36" t="s">
        <v>1</v>
      </c>
      <c r="B36" t="s">
        <v>3</v>
      </c>
      <c r="C36" t="s">
        <v>18</v>
      </c>
      <c r="D36" s="81">
        <v>1</v>
      </c>
      <c r="E36" s="81">
        <v>2</v>
      </c>
    </row>
    <row r="37" spans="1:5" x14ac:dyDescent="0.55000000000000004">
      <c r="A37" t="s">
        <v>1</v>
      </c>
      <c r="B37" t="s">
        <v>17</v>
      </c>
      <c r="C37" t="s">
        <v>10</v>
      </c>
      <c r="D37" s="81">
        <v>2</v>
      </c>
      <c r="E37" s="81">
        <v>1</v>
      </c>
    </row>
    <row r="38" spans="1:5" x14ac:dyDescent="0.55000000000000004">
      <c r="A38" t="s">
        <v>1</v>
      </c>
      <c r="B38" t="s">
        <v>19</v>
      </c>
      <c r="C38" t="s">
        <v>14</v>
      </c>
      <c r="D38" s="81">
        <v>0</v>
      </c>
      <c r="E38" s="81">
        <v>1</v>
      </c>
    </row>
    <row r="39" spans="1:5" x14ac:dyDescent="0.55000000000000004">
      <c r="A39" t="s">
        <v>1</v>
      </c>
      <c r="B39" t="s">
        <v>21</v>
      </c>
      <c r="C39" t="s">
        <v>2</v>
      </c>
      <c r="D39" s="81">
        <v>0</v>
      </c>
      <c r="E39" s="81">
        <v>2</v>
      </c>
    </row>
    <row r="40" spans="1:5" x14ac:dyDescent="0.55000000000000004">
      <c r="A40" t="s">
        <v>1</v>
      </c>
      <c r="B40" t="s">
        <v>5</v>
      </c>
      <c r="C40" t="s">
        <v>16</v>
      </c>
      <c r="D40" s="81">
        <v>2</v>
      </c>
      <c r="E40" s="81">
        <v>3</v>
      </c>
    </row>
    <row r="41" spans="1:5" x14ac:dyDescent="0.55000000000000004">
      <c r="A41" t="s">
        <v>1</v>
      </c>
      <c r="B41" t="s">
        <v>12</v>
      </c>
      <c r="C41" t="s">
        <v>11</v>
      </c>
      <c r="D41" s="81">
        <v>2</v>
      </c>
      <c r="E41" s="81">
        <v>1</v>
      </c>
    </row>
    <row r="42" spans="1:5" x14ac:dyDescent="0.55000000000000004">
      <c r="A42" t="s">
        <v>1</v>
      </c>
      <c r="B42" t="s">
        <v>4</v>
      </c>
      <c r="C42" t="s">
        <v>3</v>
      </c>
      <c r="D42" s="81">
        <v>4</v>
      </c>
      <c r="E42" s="81">
        <v>2</v>
      </c>
    </row>
    <row r="43" spans="1:5" x14ac:dyDescent="0.55000000000000004">
      <c r="A43" t="s">
        <v>1</v>
      </c>
      <c r="B43" t="s">
        <v>9</v>
      </c>
      <c r="C43" t="s">
        <v>5</v>
      </c>
      <c r="D43" s="81">
        <v>4</v>
      </c>
      <c r="E43" s="81">
        <v>1</v>
      </c>
    </row>
    <row r="44" spans="1:5" x14ac:dyDescent="0.55000000000000004">
      <c r="A44" t="s">
        <v>1</v>
      </c>
      <c r="B44" t="s">
        <v>8</v>
      </c>
      <c r="C44" t="s">
        <v>7</v>
      </c>
      <c r="D44" s="81">
        <v>0</v>
      </c>
      <c r="E44" s="81">
        <v>1</v>
      </c>
    </row>
    <row r="45" spans="1:5" x14ac:dyDescent="0.55000000000000004">
      <c r="A45" t="s">
        <v>1</v>
      </c>
      <c r="B45" t="s">
        <v>17</v>
      </c>
      <c r="C45" t="s">
        <v>6</v>
      </c>
      <c r="D45" s="81">
        <v>3</v>
      </c>
      <c r="E45" s="81">
        <v>0</v>
      </c>
    </row>
    <row r="46" spans="1:5" x14ac:dyDescent="0.55000000000000004">
      <c r="A46" t="s">
        <v>1</v>
      </c>
      <c r="B46" t="s">
        <v>10</v>
      </c>
      <c r="C46" t="s">
        <v>16</v>
      </c>
      <c r="D46" s="81">
        <v>1</v>
      </c>
      <c r="E46" s="81">
        <v>2</v>
      </c>
    </row>
    <row r="47" spans="1:5" x14ac:dyDescent="0.55000000000000004">
      <c r="A47" t="s">
        <v>1</v>
      </c>
      <c r="B47" t="s">
        <v>11</v>
      </c>
      <c r="C47" t="s">
        <v>18</v>
      </c>
      <c r="D47" s="81">
        <v>1</v>
      </c>
      <c r="E47" s="81">
        <v>2</v>
      </c>
    </row>
    <row r="48" spans="1:5" x14ac:dyDescent="0.55000000000000004">
      <c r="A48" t="s">
        <v>1</v>
      </c>
      <c r="B48" t="s">
        <v>12</v>
      </c>
      <c r="C48" t="s">
        <v>2</v>
      </c>
      <c r="D48" s="81">
        <v>1</v>
      </c>
      <c r="E48" s="81">
        <v>2</v>
      </c>
    </row>
    <row r="49" spans="1:5" x14ac:dyDescent="0.55000000000000004">
      <c r="A49" t="s">
        <v>1</v>
      </c>
      <c r="B49" t="s">
        <v>15</v>
      </c>
      <c r="C49" t="s">
        <v>19</v>
      </c>
      <c r="D49" s="81">
        <v>1</v>
      </c>
      <c r="E49" s="81">
        <v>3</v>
      </c>
    </row>
    <row r="50" spans="1:5" x14ac:dyDescent="0.55000000000000004">
      <c r="A50" t="s">
        <v>1</v>
      </c>
      <c r="B50" t="s">
        <v>14</v>
      </c>
      <c r="C50" t="s">
        <v>21</v>
      </c>
      <c r="D50" s="81">
        <v>1</v>
      </c>
      <c r="E50" s="81">
        <v>0</v>
      </c>
    </row>
    <row r="51" spans="1:5" x14ac:dyDescent="0.55000000000000004">
      <c r="A51" t="s">
        <v>1</v>
      </c>
      <c r="B51" t="s">
        <v>20</v>
      </c>
      <c r="C51" t="s">
        <v>13</v>
      </c>
      <c r="D51" s="81">
        <v>2</v>
      </c>
      <c r="E51" s="81">
        <v>2</v>
      </c>
    </row>
    <row r="52" spans="1:5" x14ac:dyDescent="0.55000000000000004">
      <c r="A52" t="s">
        <v>1</v>
      </c>
      <c r="B52" t="s">
        <v>13</v>
      </c>
      <c r="C52" t="s">
        <v>11</v>
      </c>
      <c r="D52" s="81">
        <v>1</v>
      </c>
      <c r="E52" s="81">
        <v>2</v>
      </c>
    </row>
    <row r="53" spans="1:5" x14ac:dyDescent="0.55000000000000004">
      <c r="A53" t="s">
        <v>1</v>
      </c>
      <c r="B53" t="s">
        <v>21</v>
      </c>
      <c r="C53" t="s">
        <v>4</v>
      </c>
      <c r="D53" s="81">
        <v>4</v>
      </c>
      <c r="E53" s="81">
        <v>0</v>
      </c>
    </row>
    <row r="54" spans="1:5" x14ac:dyDescent="0.55000000000000004">
      <c r="A54" t="s">
        <v>1</v>
      </c>
      <c r="B54" t="s">
        <v>5</v>
      </c>
      <c r="C54" t="s">
        <v>17</v>
      </c>
      <c r="D54" s="81">
        <v>0</v>
      </c>
      <c r="E54" s="81">
        <v>5</v>
      </c>
    </row>
    <row r="55" spans="1:5" x14ac:dyDescent="0.55000000000000004">
      <c r="A55" t="s">
        <v>1</v>
      </c>
      <c r="B55" t="s">
        <v>7</v>
      </c>
      <c r="C55" t="s">
        <v>10</v>
      </c>
      <c r="D55" s="81">
        <v>0</v>
      </c>
      <c r="E55" s="81">
        <v>0</v>
      </c>
    </row>
    <row r="56" spans="1:5" x14ac:dyDescent="0.55000000000000004">
      <c r="A56" t="s">
        <v>1</v>
      </c>
      <c r="B56" t="s">
        <v>6</v>
      </c>
      <c r="C56" t="s">
        <v>12</v>
      </c>
      <c r="D56" s="81">
        <v>1</v>
      </c>
      <c r="E56" s="81">
        <v>1</v>
      </c>
    </row>
    <row r="57" spans="1:5" x14ac:dyDescent="0.55000000000000004">
      <c r="A57" t="s">
        <v>1</v>
      </c>
      <c r="B57" t="s">
        <v>3</v>
      </c>
      <c r="C57" t="s">
        <v>8</v>
      </c>
      <c r="D57" s="81">
        <v>3</v>
      </c>
      <c r="E57" s="81">
        <v>1</v>
      </c>
    </row>
    <row r="58" spans="1:5" x14ac:dyDescent="0.55000000000000004">
      <c r="A58" t="s">
        <v>1</v>
      </c>
      <c r="B58" t="s">
        <v>18</v>
      </c>
      <c r="C58" t="s">
        <v>20</v>
      </c>
      <c r="D58" s="81">
        <v>3</v>
      </c>
      <c r="E58" s="81">
        <v>0</v>
      </c>
    </row>
    <row r="59" spans="1:5" x14ac:dyDescent="0.55000000000000004">
      <c r="A59" t="s">
        <v>1</v>
      </c>
      <c r="B59" t="s">
        <v>2</v>
      </c>
      <c r="C59" t="s">
        <v>14</v>
      </c>
      <c r="D59" s="81">
        <v>1</v>
      </c>
      <c r="E59" s="81">
        <v>1</v>
      </c>
    </row>
    <row r="60" spans="1:5" x14ac:dyDescent="0.55000000000000004">
      <c r="A60" t="s">
        <v>1</v>
      </c>
      <c r="B60" t="s">
        <v>16</v>
      </c>
      <c r="C60" t="s">
        <v>15</v>
      </c>
      <c r="D60" s="81">
        <v>2</v>
      </c>
      <c r="E60" s="81">
        <v>0</v>
      </c>
    </row>
    <row r="61" spans="1:5" x14ac:dyDescent="0.55000000000000004">
      <c r="A61" t="s">
        <v>1</v>
      </c>
      <c r="B61" t="s">
        <v>19</v>
      </c>
      <c r="C61" t="s">
        <v>9</v>
      </c>
      <c r="D61" s="81">
        <v>0</v>
      </c>
      <c r="E61" s="81">
        <v>0</v>
      </c>
    </row>
    <row r="62" spans="1:5" x14ac:dyDescent="0.55000000000000004">
      <c r="A62" t="s">
        <v>1</v>
      </c>
      <c r="B62" t="s">
        <v>16</v>
      </c>
      <c r="C62" t="s">
        <v>12</v>
      </c>
      <c r="D62" s="81">
        <v>2</v>
      </c>
      <c r="E62" s="81">
        <v>0</v>
      </c>
    </row>
    <row r="63" spans="1:5" x14ac:dyDescent="0.55000000000000004">
      <c r="A63" t="s">
        <v>1</v>
      </c>
      <c r="B63" t="s">
        <v>9</v>
      </c>
      <c r="C63" t="s">
        <v>18</v>
      </c>
      <c r="D63" s="81">
        <v>1</v>
      </c>
      <c r="E63" s="81">
        <v>1</v>
      </c>
    </row>
    <row r="64" spans="1:5" x14ac:dyDescent="0.55000000000000004">
      <c r="A64" t="s">
        <v>1</v>
      </c>
      <c r="B64" t="s">
        <v>15</v>
      </c>
      <c r="C64" t="s">
        <v>6</v>
      </c>
      <c r="D64" s="81">
        <v>3</v>
      </c>
      <c r="E64" s="81">
        <v>0</v>
      </c>
    </row>
    <row r="65" spans="1:5" x14ac:dyDescent="0.55000000000000004">
      <c r="A65" t="s">
        <v>1</v>
      </c>
      <c r="B65" t="s">
        <v>8</v>
      </c>
      <c r="C65" t="s">
        <v>11</v>
      </c>
      <c r="D65" s="81">
        <v>0</v>
      </c>
      <c r="E65" s="81">
        <v>2</v>
      </c>
    </row>
    <row r="66" spans="1:5" x14ac:dyDescent="0.55000000000000004">
      <c r="A66" t="s">
        <v>1</v>
      </c>
      <c r="B66" t="s">
        <v>17</v>
      </c>
      <c r="C66" t="s">
        <v>13</v>
      </c>
      <c r="D66" s="81">
        <v>2</v>
      </c>
      <c r="E66" s="81">
        <v>0</v>
      </c>
    </row>
    <row r="67" spans="1:5" x14ac:dyDescent="0.55000000000000004">
      <c r="A67" t="s">
        <v>1</v>
      </c>
      <c r="B67" t="s">
        <v>10</v>
      </c>
      <c r="C67" t="s">
        <v>3</v>
      </c>
      <c r="D67" s="81">
        <v>0</v>
      </c>
      <c r="E67" s="81">
        <v>2</v>
      </c>
    </row>
    <row r="68" spans="1:5" x14ac:dyDescent="0.55000000000000004">
      <c r="A68" t="s">
        <v>1</v>
      </c>
      <c r="B68" t="s">
        <v>19</v>
      </c>
      <c r="C68" t="s">
        <v>2</v>
      </c>
      <c r="D68" s="81">
        <v>3</v>
      </c>
      <c r="E68" s="81">
        <v>1</v>
      </c>
    </row>
    <row r="69" spans="1:5" x14ac:dyDescent="0.55000000000000004">
      <c r="A69" t="s">
        <v>1</v>
      </c>
      <c r="B69" t="s">
        <v>14</v>
      </c>
      <c r="C69" t="s">
        <v>20</v>
      </c>
      <c r="D69" s="81">
        <v>2</v>
      </c>
      <c r="E69" s="81">
        <v>0</v>
      </c>
    </row>
    <row r="70" spans="1:5" x14ac:dyDescent="0.55000000000000004">
      <c r="A70" t="s">
        <v>1</v>
      </c>
      <c r="B70" t="s">
        <v>5</v>
      </c>
      <c r="C70" t="s">
        <v>21</v>
      </c>
      <c r="D70" s="81">
        <v>1</v>
      </c>
      <c r="E70" s="81">
        <v>2</v>
      </c>
    </row>
    <row r="71" spans="1:5" x14ac:dyDescent="0.55000000000000004">
      <c r="A71" t="s">
        <v>1</v>
      </c>
      <c r="B71" t="s">
        <v>4</v>
      </c>
      <c r="C71" t="s">
        <v>7</v>
      </c>
      <c r="D71" s="81">
        <v>2</v>
      </c>
      <c r="E71" s="81">
        <v>1</v>
      </c>
    </row>
    <row r="72" spans="1:5" x14ac:dyDescent="0.55000000000000004">
      <c r="A72" t="s">
        <v>1</v>
      </c>
      <c r="B72" t="s">
        <v>13</v>
      </c>
      <c r="C72" t="s">
        <v>19</v>
      </c>
      <c r="D72" s="81">
        <v>1</v>
      </c>
      <c r="E72" s="81">
        <v>0</v>
      </c>
    </row>
    <row r="73" spans="1:5" x14ac:dyDescent="0.55000000000000004">
      <c r="A73" t="s">
        <v>1</v>
      </c>
      <c r="B73" t="s">
        <v>21</v>
      </c>
      <c r="C73" t="s">
        <v>8</v>
      </c>
      <c r="D73" s="81">
        <v>1</v>
      </c>
      <c r="E73" s="81">
        <v>1</v>
      </c>
    </row>
    <row r="74" spans="1:5" x14ac:dyDescent="0.55000000000000004">
      <c r="A74" t="s">
        <v>1</v>
      </c>
      <c r="B74" t="s">
        <v>7</v>
      </c>
      <c r="C74" t="s">
        <v>14</v>
      </c>
      <c r="D74" s="81">
        <v>0</v>
      </c>
      <c r="E74" s="81">
        <v>1</v>
      </c>
    </row>
    <row r="75" spans="1:5" x14ac:dyDescent="0.55000000000000004">
      <c r="A75" t="s">
        <v>1</v>
      </c>
      <c r="B75" t="s">
        <v>3</v>
      </c>
      <c r="C75" t="s">
        <v>15</v>
      </c>
      <c r="D75" s="81">
        <v>1</v>
      </c>
      <c r="E75" s="81">
        <v>2</v>
      </c>
    </row>
    <row r="76" spans="1:5" x14ac:dyDescent="0.55000000000000004">
      <c r="A76" t="s">
        <v>1</v>
      </c>
      <c r="B76" t="s">
        <v>2</v>
      </c>
      <c r="C76" t="s">
        <v>10</v>
      </c>
      <c r="D76" s="81">
        <v>3</v>
      </c>
      <c r="E76" s="81">
        <v>2</v>
      </c>
    </row>
    <row r="77" spans="1:5" x14ac:dyDescent="0.55000000000000004">
      <c r="A77" t="s">
        <v>1</v>
      </c>
      <c r="B77" t="s">
        <v>11</v>
      </c>
      <c r="C77" t="s">
        <v>5</v>
      </c>
      <c r="D77" s="81">
        <v>1</v>
      </c>
      <c r="E77" s="81">
        <v>0</v>
      </c>
    </row>
    <row r="78" spans="1:5" x14ac:dyDescent="0.55000000000000004">
      <c r="A78" t="s">
        <v>1</v>
      </c>
      <c r="B78" t="s">
        <v>12</v>
      </c>
      <c r="C78" t="s">
        <v>4</v>
      </c>
      <c r="D78" s="81">
        <v>0</v>
      </c>
      <c r="E78" s="81">
        <v>4</v>
      </c>
    </row>
    <row r="79" spans="1:5" x14ac:dyDescent="0.55000000000000004">
      <c r="A79" t="s">
        <v>1</v>
      </c>
      <c r="B79" t="s">
        <v>6</v>
      </c>
      <c r="C79" t="s">
        <v>16</v>
      </c>
      <c r="D79" s="81">
        <v>1</v>
      </c>
      <c r="E79" s="81">
        <v>5</v>
      </c>
    </row>
    <row r="80" spans="1:5" x14ac:dyDescent="0.55000000000000004">
      <c r="A80" t="s">
        <v>1</v>
      </c>
      <c r="B80" t="s">
        <v>18</v>
      </c>
      <c r="C80" t="s">
        <v>17</v>
      </c>
      <c r="D80" s="81">
        <v>0</v>
      </c>
      <c r="E80" s="81">
        <v>0</v>
      </c>
    </row>
    <row r="81" spans="1:5" x14ac:dyDescent="0.55000000000000004">
      <c r="A81" t="s">
        <v>1</v>
      </c>
      <c r="B81" t="s">
        <v>20</v>
      </c>
      <c r="C81" t="s">
        <v>9</v>
      </c>
      <c r="D81" s="81">
        <v>0</v>
      </c>
      <c r="E81" s="81">
        <v>3</v>
      </c>
    </row>
    <row r="82" spans="1:5" x14ac:dyDescent="0.55000000000000004">
      <c r="A82" t="s">
        <v>1</v>
      </c>
      <c r="B82" t="s">
        <v>4</v>
      </c>
      <c r="C82" t="s">
        <v>20</v>
      </c>
      <c r="D82" s="81">
        <v>0</v>
      </c>
      <c r="E82" s="81">
        <v>0</v>
      </c>
    </row>
    <row r="83" spans="1:5" x14ac:dyDescent="0.55000000000000004">
      <c r="A83" t="s">
        <v>1</v>
      </c>
      <c r="B83" t="s">
        <v>5</v>
      </c>
      <c r="C83" t="s">
        <v>6</v>
      </c>
      <c r="D83" s="81">
        <v>4</v>
      </c>
      <c r="E83" s="81">
        <v>2</v>
      </c>
    </row>
    <row r="84" spans="1:5" x14ac:dyDescent="0.55000000000000004">
      <c r="A84" t="s">
        <v>1</v>
      </c>
      <c r="B84" t="s">
        <v>9</v>
      </c>
      <c r="C84" t="s">
        <v>2</v>
      </c>
      <c r="D84" s="81">
        <v>2</v>
      </c>
      <c r="E84" s="81">
        <v>2</v>
      </c>
    </row>
    <row r="85" spans="1:5" x14ac:dyDescent="0.55000000000000004">
      <c r="A85" t="s">
        <v>1</v>
      </c>
      <c r="B85" t="s">
        <v>8</v>
      </c>
      <c r="C85" t="s">
        <v>18</v>
      </c>
      <c r="D85" s="81">
        <v>0</v>
      </c>
      <c r="E85" s="81">
        <v>1</v>
      </c>
    </row>
    <row r="86" spans="1:5" x14ac:dyDescent="0.55000000000000004">
      <c r="A86" t="s">
        <v>1</v>
      </c>
      <c r="B86" t="s">
        <v>17</v>
      </c>
      <c r="C86" t="s">
        <v>21</v>
      </c>
      <c r="D86" s="81">
        <v>5</v>
      </c>
      <c r="E86" s="81">
        <v>0</v>
      </c>
    </row>
    <row r="87" spans="1:5" x14ac:dyDescent="0.55000000000000004">
      <c r="A87" t="s">
        <v>1</v>
      </c>
      <c r="B87" t="s">
        <v>10</v>
      </c>
      <c r="C87" t="s">
        <v>13</v>
      </c>
      <c r="D87" s="81">
        <v>0</v>
      </c>
      <c r="E87" s="81">
        <v>1</v>
      </c>
    </row>
    <row r="88" spans="1:5" x14ac:dyDescent="0.55000000000000004">
      <c r="A88" t="s">
        <v>1</v>
      </c>
      <c r="B88" t="s">
        <v>19</v>
      </c>
      <c r="C88" t="s">
        <v>11</v>
      </c>
      <c r="D88" s="81">
        <v>0</v>
      </c>
      <c r="E88" s="81">
        <v>1</v>
      </c>
    </row>
    <row r="89" spans="1:5" x14ac:dyDescent="0.55000000000000004">
      <c r="A89" t="s">
        <v>1</v>
      </c>
      <c r="B89" t="s">
        <v>14</v>
      </c>
      <c r="C89" t="s">
        <v>12</v>
      </c>
      <c r="D89" s="81">
        <v>0</v>
      </c>
      <c r="E89" s="81">
        <v>2</v>
      </c>
    </row>
    <row r="90" spans="1:5" x14ac:dyDescent="0.55000000000000004">
      <c r="A90" t="s">
        <v>1</v>
      </c>
      <c r="B90" t="s">
        <v>15</v>
      </c>
      <c r="C90" t="s">
        <v>7</v>
      </c>
      <c r="D90" s="81">
        <v>2</v>
      </c>
      <c r="E90" s="81">
        <v>0</v>
      </c>
    </row>
    <row r="91" spans="1:5" x14ac:dyDescent="0.55000000000000004">
      <c r="A91" t="s">
        <v>1</v>
      </c>
      <c r="B91" t="s">
        <v>16</v>
      </c>
      <c r="C91" t="s">
        <v>3</v>
      </c>
      <c r="D91" s="81">
        <v>3</v>
      </c>
      <c r="E91" s="81">
        <v>1</v>
      </c>
    </row>
    <row r="92" spans="1:5" x14ac:dyDescent="0.55000000000000004">
      <c r="A92" t="s">
        <v>1</v>
      </c>
      <c r="B92" t="s">
        <v>13</v>
      </c>
      <c r="C92" t="s">
        <v>14</v>
      </c>
      <c r="D92" s="81">
        <v>1</v>
      </c>
      <c r="E92" s="81">
        <v>0</v>
      </c>
    </row>
    <row r="93" spans="1:5" x14ac:dyDescent="0.55000000000000004">
      <c r="A93" t="s">
        <v>1</v>
      </c>
      <c r="B93" t="s">
        <v>6</v>
      </c>
      <c r="C93" t="s">
        <v>4</v>
      </c>
      <c r="D93" s="81">
        <v>0</v>
      </c>
      <c r="E93" s="81">
        <v>3</v>
      </c>
    </row>
    <row r="94" spans="1:5" x14ac:dyDescent="0.55000000000000004">
      <c r="A94" t="s">
        <v>1</v>
      </c>
      <c r="B94" t="s">
        <v>3</v>
      </c>
      <c r="C94" t="s">
        <v>19</v>
      </c>
      <c r="D94" s="81">
        <v>1</v>
      </c>
      <c r="E94" s="81">
        <v>1</v>
      </c>
    </row>
    <row r="95" spans="1:5" x14ac:dyDescent="0.55000000000000004">
      <c r="A95" t="s">
        <v>1</v>
      </c>
      <c r="B95" t="s">
        <v>18</v>
      </c>
      <c r="C95" t="s">
        <v>5</v>
      </c>
      <c r="D95" s="81">
        <v>4</v>
      </c>
      <c r="E95" s="81">
        <v>1</v>
      </c>
    </row>
    <row r="96" spans="1:5" x14ac:dyDescent="0.55000000000000004">
      <c r="A96" t="s">
        <v>1</v>
      </c>
      <c r="B96" t="s">
        <v>20</v>
      </c>
      <c r="C96" t="s">
        <v>10</v>
      </c>
      <c r="D96" s="81">
        <v>0</v>
      </c>
      <c r="E96" s="81">
        <v>0</v>
      </c>
    </row>
    <row r="97" spans="1:5" x14ac:dyDescent="0.55000000000000004">
      <c r="A97" t="s">
        <v>1</v>
      </c>
      <c r="B97" t="s">
        <v>12</v>
      </c>
      <c r="C97" t="s">
        <v>8</v>
      </c>
      <c r="D97" s="81">
        <v>3</v>
      </c>
      <c r="E97" s="81">
        <v>0</v>
      </c>
    </row>
    <row r="98" spans="1:5" x14ac:dyDescent="0.55000000000000004">
      <c r="A98" t="s">
        <v>1</v>
      </c>
      <c r="B98" t="s">
        <v>21</v>
      </c>
      <c r="C98" t="s">
        <v>9</v>
      </c>
      <c r="D98" s="81">
        <v>0</v>
      </c>
      <c r="E98" s="81">
        <v>4</v>
      </c>
    </row>
    <row r="99" spans="1:5" x14ac:dyDescent="0.55000000000000004">
      <c r="A99" t="s">
        <v>1</v>
      </c>
      <c r="B99" t="s">
        <v>7</v>
      </c>
      <c r="C99" t="s">
        <v>16</v>
      </c>
      <c r="D99" s="81">
        <v>2</v>
      </c>
      <c r="E99" s="81">
        <v>2</v>
      </c>
    </row>
    <row r="100" spans="1:5" x14ac:dyDescent="0.55000000000000004">
      <c r="A100" t="s">
        <v>1</v>
      </c>
      <c r="B100" t="s">
        <v>2</v>
      </c>
      <c r="C100" t="s">
        <v>15</v>
      </c>
      <c r="D100" s="81">
        <v>2</v>
      </c>
      <c r="E100" s="81">
        <v>1</v>
      </c>
    </row>
    <row r="101" spans="1:5" x14ac:dyDescent="0.55000000000000004">
      <c r="A101" t="s">
        <v>1</v>
      </c>
      <c r="B101" t="s">
        <v>11</v>
      </c>
      <c r="C101" t="s">
        <v>17</v>
      </c>
      <c r="D101" s="81">
        <v>0</v>
      </c>
      <c r="E101" s="81">
        <v>1</v>
      </c>
    </row>
    <row r="102" spans="1:5" x14ac:dyDescent="0.55000000000000004">
      <c r="A102" t="s">
        <v>1</v>
      </c>
      <c r="B102" t="s">
        <v>16</v>
      </c>
      <c r="C102" t="s">
        <v>18</v>
      </c>
      <c r="D102" s="81">
        <v>1</v>
      </c>
      <c r="E102" s="81">
        <v>1</v>
      </c>
    </row>
    <row r="103" spans="1:5" x14ac:dyDescent="0.55000000000000004">
      <c r="A103" t="s">
        <v>1</v>
      </c>
      <c r="B103" t="s">
        <v>4</v>
      </c>
      <c r="C103" t="s">
        <v>2</v>
      </c>
      <c r="D103" s="81">
        <v>1</v>
      </c>
      <c r="E103" s="81">
        <v>2</v>
      </c>
    </row>
    <row r="104" spans="1:5" x14ac:dyDescent="0.55000000000000004">
      <c r="A104" t="s">
        <v>1</v>
      </c>
      <c r="B104" t="s">
        <v>5</v>
      </c>
      <c r="C104" t="s">
        <v>3</v>
      </c>
      <c r="D104" s="81">
        <v>0</v>
      </c>
      <c r="E104" s="81">
        <v>1</v>
      </c>
    </row>
    <row r="105" spans="1:5" x14ac:dyDescent="0.55000000000000004">
      <c r="A105" t="s">
        <v>1</v>
      </c>
      <c r="B105" t="s">
        <v>15</v>
      </c>
      <c r="C105" t="s">
        <v>13</v>
      </c>
      <c r="D105" s="81">
        <v>3</v>
      </c>
      <c r="E105" s="81">
        <v>1</v>
      </c>
    </row>
    <row r="106" spans="1:5" x14ac:dyDescent="0.55000000000000004">
      <c r="A106" t="s">
        <v>1</v>
      </c>
      <c r="B106" t="s">
        <v>10</v>
      </c>
      <c r="C106" t="s">
        <v>12</v>
      </c>
      <c r="D106" s="81">
        <v>1</v>
      </c>
      <c r="E106" s="81">
        <v>0</v>
      </c>
    </row>
    <row r="107" spans="1:5" x14ac:dyDescent="0.55000000000000004">
      <c r="A107" t="s">
        <v>1</v>
      </c>
      <c r="B107" t="s">
        <v>19</v>
      </c>
      <c r="C107" t="s">
        <v>21</v>
      </c>
      <c r="D107" s="81">
        <v>4</v>
      </c>
      <c r="E107" s="81">
        <v>2</v>
      </c>
    </row>
    <row r="108" spans="1:5" x14ac:dyDescent="0.55000000000000004">
      <c r="A108" t="s">
        <v>1</v>
      </c>
      <c r="B108" t="s">
        <v>14</v>
      </c>
      <c r="C108" t="s">
        <v>11</v>
      </c>
      <c r="D108" s="81">
        <v>2</v>
      </c>
      <c r="E108" s="81">
        <v>3</v>
      </c>
    </row>
    <row r="109" spans="1:5" x14ac:dyDescent="0.55000000000000004">
      <c r="A109" t="s">
        <v>1</v>
      </c>
      <c r="B109" t="s">
        <v>9</v>
      </c>
      <c r="C109" t="s">
        <v>7</v>
      </c>
      <c r="D109" s="81">
        <v>3</v>
      </c>
      <c r="E109" s="81">
        <v>1</v>
      </c>
    </row>
    <row r="110" spans="1:5" x14ac:dyDescent="0.55000000000000004">
      <c r="A110" t="s">
        <v>1</v>
      </c>
      <c r="B110" t="s">
        <v>17</v>
      </c>
      <c r="C110" t="s">
        <v>20</v>
      </c>
      <c r="D110" s="81">
        <v>6</v>
      </c>
      <c r="E110" s="81">
        <v>1</v>
      </c>
    </row>
    <row r="111" spans="1:5" x14ac:dyDescent="0.55000000000000004">
      <c r="A111" t="s">
        <v>1</v>
      </c>
      <c r="B111" t="s">
        <v>8</v>
      </c>
      <c r="C111" t="s">
        <v>6</v>
      </c>
      <c r="D111" s="81">
        <v>1</v>
      </c>
      <c r="E111" s="81">
        <v>0</v>
      </c>
    </row>
    <row r="112" spans="1:5" x14ac:dyDescent="0.55000000000000004">
      <c r="A112" t="s">
        <v>1</v>
      </c>
      <c r="B112" t="s">
        <v>5</v>
      </c>
      <c r="C112" t="s">
        <v>13</v>
      </c>
      <c r="D112" s="81">
        <v>2</v>
      </c>
      <c r="E112" s="81">
        <v>1</v>
      </c>
    </row>
    <row r="113" spans="1:5" x14ac:dyDescent="0.55000000000000004">
      <c r="A113" t="s">
        <v>1</v>
      </c>
      <c r="B113" t="s">
        <v>7</v>
      </c>
      <c r="C113" t="s">
        <v>11</v>
      </c>
      <c r="D113" s="81">
        <v>0</v>
      </c>
      <c r="E113" s="81">
        <v>1</v>
      </c>
    </row>
    <row r="114" spans="1:5" x14ac:dyDescent="0.55000000000000004">
      <c r="A114" t="s">
        <v>1</v>
      </c>
      <c r="B114" t="s">
        <v>8</v>
      </c>
      <c r="C114" t="s">
        <v>19</v>
      </c>
      <c r="D114" s="81">
        <v>1</v>
      </c>
      <c r="E114" s="81">
        <v>1</v>
      </c>
    </row>
    <row r="115" spans="1:5" x14ac:dyDescent="0.55000000000000004">
      <c r="A115" t="s">
        <v>1</v>
      </c>
      <c r="B115" t="s">
        <v>3</v>
      </c>
      <c r="C115" t="s">
        <v>21</v>
      </c>
      <c r="D115" s="81">
        <v>0</v>
      </c>
      <c r="E115" s="81">
        <v>0</v>
      </c>
    </row>
    <row r="116" spans="1:5" x14ac:dyDescent="0.55000000000000004">
      <c r="A116" t="s">
        <v>1</v>
      </c>
      <c r="B116" t="s">
        <v>10</v>
      </c>
      <c r="C116" t="s">
        <v>4</v>
      </c>
      <c r="D116" s="81">
        <v>2</v>
      </c>
      <c r="E116" s="81">
        <v>1</v>
      </c>
    </row>
    <row r="117" spans="1:5" x14ac:dyDescent="0.55000000000000004">
      <c r="A117" t="s">
        <v>1</v>
      </c>
      <c r="B117" t="s">
        <v>20</v>
      </c>
      <c r="C117" t="s">
        <v>12</v>
      </c>
      <c r="D117" s="81">
        <v>1</v>
      </c>
      <c r="E117" s="81">
        <v>1</v>
      </c>
    </row>
    <row r="118" spans="1:5" x14ac:dyDescent="0.55000000000000004">
      <c r="A118" t="s">
        <v>1</v>
      </c>
      <c r="B118" t="s">
        <v>16</v>
      </c>
      <c r="C118" t="s">
        <v>14</v>
      </c>
      <c r="D118" s="81">
        <v>1</v>
      </c>
      <c r="E118" s="81">
        <v>1</v>
      </c>
    </row>
    <row r="119" spans="1:5" x14ac:dyDescent="0.55000000000000004">
      <c r="A119" t="s">
        <v>1</v>
      </c>
      <c r="B119" t="s">
        <v>9</v>
      </c>
      <c r="C119" t="s">
        <v>15</v>
      </c>
      <c r="D119" s="81">
        <v>0</v>
      </c>
      <c r="E119" s="81">
        <v>0</v>
      </c>
    </row>
    <row r="120" spans="1:5" x14ac:dyDescent="0.55000000000000004">
      <c r="A120" t="s">
        <v>1</v>
      </c>
      <c r="B120" t="s">
        <v>18</v>
      </c>
      <c r="C120" t="s">
        <v>6</v>
      </c>
      <c r="D120" s="81">
        <v>2</v>
      </c>
      <c r="E120" s="81">
        <v>0</v>
      </c>
    </row>
    <row r="121" spans="1:5" x14ac:dyDescent="0.55000000000000004">
      <c r="A121" t="s">
        <v>1</v>
      </c>
      <c r="B121" t="s">
        <v>17</v>
      </c>
      <c r="C121" t="s">
        <v>2</v>
      </c>
      <c r="D121" s="81">
        <v>3</v>
      </c>
      <c r="E121" s="81">
        <v>1</v>
      </c>
    </row>
    <row r="122" spans="1:5" x14ac:dyDescent="0.55000000000000004">
      <c r="A122" t="s">
        <v>1</v>
      </c>
      <c r="B122" t="s">
        <v>13</v>
      </c>
      <c r="C122" t="s">
        <v>3</v>
      </c>
      <c r="D122" s="81">
        <v>1</v>
      </c>
      <c r="E122" s="81">
        <v>1</v>
      </c>
    </row>
    <row r="123" spans="1:5" x14ac:dyDescent="0.55000000000000004">
      <c r="A123" t="s">
        <v>1</v>
      </c>
      <c r="B123" t="s">
        <v>15</v>
      </c>
      <c r="C123" t="s">
        <v>5</v>
      </c>
      <c r="D123" s="81">
        <v>1</v>
      </c>
      <c r="E123" s="81">
        <v>0</v>
      </c>
    </row>
    <row r="124" spans="1:5" x14ac:dyDescent="0.55000000000000004">
      <c r="A124" t="s">
        <v>1</v>
      </c>
      <c r="B124" t="s">
        <v>6</v>
      </c>
      <c r="C124" t="s">
        <v>20</v>
      </c>
      <c r="D124" s="81">
        <v>3</v>
      </c>
      <c r="E124" s="81">
        <v>2</v>
      </c>
    </row>
    <row r="125" spans="1:5" x14ac:dyDescent="0.55000000000000004">
      <c r="A125" t="s">
        <v>1</v>
      </c>
      <c r="B125" t="s">
        <v>2</v>
      </c>
      <c r="C125" t="s">
        <v>7</v>
      </c>
      <c r="D125" s="81">
        <v>0</v>
      </c>
      <c r="E125" s="81">
        <v>0</v>
      </c>
    </row>
    <row r="126" spans="1:5" x14ac:dyDescent="0.55000000000000004">
      <c r="A126" t="s">
        <v>1</v>
      </c>
      <c r="B126" t="s">
        <v>11</v>
      </c>
      <c r="C126" t="s">
        <v>9</v>
      </c>
      <c r="D126" s="81">
        <v>3</v>
      </c>
      <c r="E126" s="81">
        <v>1</v>
      </c>
    </row>
    <row r="127" spans="1:5" x14ac:dyDescent="0.55000000000000004">
      <c r="A127" t="s">
        <v>1</v>
      </c>
      <c r="B127" t="s">
        <v>12</v>
      </c>
      <c r="C127" t="s">
        <v>18</v>
      </c>
      <c r="D127" s="81">
        <v>0</v>
      </c>
      <c r="E127" s="81">
        <v>3</v>
      </c>
    </row>
    <row r="128" spans="1:5" x14ac:dyDescent="0.55000000000000004">
      <c r="A128" t="s">
        <v>1</v>
      </c>
      <c r="B128" t="s">
        <v>19</v>
      </c>
      <c r="C128" t="s">
        <v>17</v>
      </c>
      <c r="D128" s="81">
        <v>0</v>
      </c>
      <c r="E128" s="81">
        <v>4</v>
      </c>
    </row>
    <row r="129" spans="1:5" x14ac:dyDescent="0.55000000000000004">
      <c r="A129" t="s">
        <v>1</v>
      </c>
      <c r="B129" t="s">
        <v>4</v>
      </c>
      <c r="C129" t="s">
        <v>16</v>
      </c>
      <c r="D129" s="81">
        <v>1</v>
      </c>
      <c r="E129" s="81">
        <v>2</v>
      </c>
    </row>
    <row r="130" spans="1:5" x14ac:dyDescent="0.55000000000000004">
      <c r="A130" t="s">
        <v>1</v>
      </c>
      <c r="B130" t="s">
        <v>14</v>
      </c>
      <c r="C130" t="s">
        <v>8</v>
      </c>
      <c r="D130" s="81">
        <v>0</v>
      </c>
      <c r="E130" s="81">
        <v>2</v>
      </c>
    </row>
    <row r="131" spans="1:5" x14ac:dyDescent="0.55000000000000004">
      <c r="A131" t="s">
        <v>1</v>
      </c>
      <c r="B131" t="s">
        <v>21</v>
      </c>
      <c r="C131" t="s">
        <v>10</v>
      </c>
      <c r="D131" s="81">
        <v>1</v>
      </c>
      <c r="E131" s="81">
        <v>2</v>
      </c>
    </row>
    <row r="132" spans="1:5" x14ac:dyDescent="0.55000000000000004">
      <c r="A132" t="s">
        <v>1</v>
      </c>
      <c r="B132" t="s">
        <v>5</v>
      </c>
      <c r="C132" t="s">
        <v>14</v>
      </c>
      <c r="D132" s="81">
        <v>2</v>
      </c>
      <c r="E132" s="81">
        <v>1</v>
      </c>
    </row>
    <row r="133" spans="1:5" x14ac:dyDescent="0.55000000000000004">
      <c r="A133" t="s">
        <v>1</v>
      </c>
      <c r="B133" t="s">
        <v>7</v>
      </c>
      <c r="C133" t="s">
        <v>21</v>
      </c>
      <c r="D133" s="81">
        <v>2</v>
      </c>
      <c r="E133" s="81">
        <v>0</v>
      </c>
    </row>
    <row r="134" spans="1:5" x14ac:dyDescent="0.55000000000000004">
      <c r="A134" t="s">
        <v>1</v>
      </c>
      <c r="B134" t="s">
        <v>8</v>
      </c>
      <c r="C134" t="s">
        <v>13</v>
      </c>
      <c r="D134" s="81">
        <v>1</v>
      </c>
      <c r="E134" s="81">
        <v>2</v>
      </c>
    </row>
    <row r="135" spans="1:5" x14ac:dyDescent="0.55000000000000004">
      <c r="A135" t="s">
        <v>1</v>
      </c>
      <c r="B135" t="s">
        <v>3</v>
      </c>
      <c r="C135" t="s">
        <v>12</v>
      </c>
      <c r="D135" s="81">
        <v>2</v>
      </c>
      <c r="E135" s="81">
        <v>0</v>
      </c>
    </row>
    <row r="136" spans="1:5" x14ac:dyDescent="0.55000000000000004">
      <c r="A136" t="s">
        <v>1</v>
      </c>
      <c r="B136" t="s">
        <v>17</v>
      </c>
      <c r="C136" t="s">
        <v>4</v>
      </c>
      <c r="D136" s="81">
        <v>3</v>
      </c>
      <c r="E136" s="81">
        <v>1</v>
      </c>
    </row>
    <row r="137" spans="1:5" x14ac:dyDescent="0.55000000000000004">
      <c r="A137" t="s">
        <v>1</v>
      </c>
      <c r="B137" t="s">
        <v>10</v>
      </c>
      <c r="C137" t="s">
        <v>19</v>
      </c>
      <c r="D137" s="81">
        <v>0</v>
      </c>
      <c r="E137" s="81">
        <v>3</v>
      </c>
    </row>
    <row r="138" spans="1:5" x14ac:dyDescent="0.55000000000000004">
      <c r="A138" t="s">
        <v>1</v>
      </c>
      <c r="B138" t="s">
        <v>20</v>
      </c>
      <c r="C138" t="s">
        <v>2</v>
      </c>
      <c r="D138" s="81">
        <v>2</v>
      </c>
      <c r="E138" s="81">
        <v>2</v>
      </c>
    </row>
    <row r="139" spans="1:5" x14ac:dyDescent="0.55000000000000004">
      <c r="A139" t="s">
        <v>1</v>
      </c>
      <c r="B139" t="s">
        <v>16</v>
      </c>
      <c r="C139" t="s">
        <v>11</v>
      </c>
      <c r="D139" s="81">
        <v>4</v>
      </c>
      <c r="E139" s="81">
        <v>2</v>
      </c>
    </row>
    <row r="140" spans="1:5" x14ac:dyDescent="0.55000000000000004">
      <c r="A140" t="s">
        <v>1</v>
      </c>
      <c r="B140" t="s">
        <v>9</v>
      </c>
      <c r="C140" t="s">
        <v>6</v>
      </c>
      <c r="D140" s="81">
        <v>2</v>
      </c>
      <c r="E140" s="81">
        <v>0</v>
      </c>
    </row>
    <row r="141" spans="1:5" x14ac:dyDescent="0.55000000000000004">
      <c r="A141" t="s">
        <v>1</v>
      </c>
      <c r="B141" t="s">
        <v>18</v>
      </c>
      <c r="C141" t="s">
        <v>15</v>
      </c>
      <c r="D141" s="81">
        <v>1</v>
      </c>
      <c r="E141" s="81">
        <v>0</v>
      </c>
    </row>
    <row r="142" spans="1:5" x14ac:dyDescent="0.55000000000000004">
      <c r="A142" t="s">
        <v>1</v>
      </c>
      <c r="B142" t="s">
        <v>4</v>
      </c>
      <c r="C142" t="s">
        <v>8</v>
      </c>
      <c r="D142" s="81">
        <v>2</v>
      </c>
      <c r="E142" s="81">
        <v>1</v>
      </c>
    </row>
    <row r="143" spans="1:5" x14ac:dyDescent="0.55000000000000004">
      <c r="A143" t="s">
        <v>1</v>
      </c>
      <c r="B143" t="s">
        <v>13</v>
      </c>
      <c r="C143" t="s">
        <v>7</v>
      </c>
      <c r="D143" s="81">
        <v>3</v>
      </c>
      <c r="E143" s="81">
        <v>1</v>
      </c>
    </row>
    <row r="144" spans="1:5" x14ac:dyDescent="0.55000000000000004">
      <c r="A144" t="s">
        <v>1</v>
      </c>
      <c r="B144" t="s">
        <v>12</v>
      </c>
      <c r="C144" t="s">
        <v>17</v>
      </c>
      <c r="D144" s="81">
        <v>1</v>
      </c>
      <c r="E144" s="81">
        <v>2</v>
      </c>
    </row>
    <row r="145" spans="1:5" x14ac:dyDescent="0.55000000000000004">
      <c r="A145" t="s">
        <v>1</v>
      </c>
      <c r="B145" t="s">
        <v>19</v>
      </c>
      <c r="C145" t="s">
        <v>5</v>
      </c>
      <c r="D145" s="81">
        <v>3</v>
      </c>
      <c r="E145" s="81">
        <v>1</v>
      </c>
    </row>
    <row r="146" spans="1:5" x14ac:dyDescent="0.55000000000000004">
      <c r="A146" t="s">
        <v>1</v>
      </c>
      <c r="B146" t="s">
        <v>21</v>
      </c>
      <c r="C146" t="s">
        <v>18</v>
      </c>
      <c r="D146" s="81">
        <v>1</v>
      </c>
      <c r="E146" s="81">
        <v>3</v>
      </c>
    </row>
    <row r="147" spans="1:5" x14ac:dyDescent="0.55000000000000004">
      <c r="A147" t="s">
        <v>1</v>
      </c>
      <c r="B147" t="s">
        <v>15</v>
      </c>
      <c r="C147" t="s">
        <v>10</v>
      </c>
      <c r="D147" s="81">
        <v>1</v>
      </c>
      <c r="E147" s="81">
        <v>1</v>
      </c>
    </row>
    <row r="148" spans="1:5" x14ac:dyDescent="0.55000000000000004">
      <c r="A148" t="s">
        <v>1</v>
      </c>
      <c r="B148" t="s">
        <v>6</v>
      </c>
      <c r="C148" t="s">
        <v>3</v>
      </c>
      <c r="D148" s="81">
        <v>1</v>
      </c>
      <c r="E148" s="81">
        <v>1</v>
      </c>
    </row>
    <row r="149" spans="1:5" x14ac:dyDescent="0.55000000000000004">
      <c r="A149" t="s">
        <v>1</v>
      </c>
      <c r="B149" t="s">
        <v>2</v>
      </c>
      <c r="C149" t="s">
        <v>16</v>
      </c>
      <c r="D149" s="81">
        <v>2</v>
      </c>
      <c r="E149" s="81">
        <v>2</v>
      </c>
    </row>
    <row r="150" spans="1:5" x14ac:dyDescent="0.55000000000000004">
      <c r="A150" t="s">
        <v>1</v>
      </c>
      <c r="B150" t="s">
        <v>11</v>
      </c>
      <c r="C150" t="s">
        <v>20</v>
      </c>
      <c r="D150" s="81">
        <v>3</v>
      </c>
      <c r="E150" s="81">
        <v>1</v>
      </c>
    </row>
    <row r="151" spans="1:5" x14ac:dyDescent="0.55000000000000004">
      <c r="A151" t="s">
        <v>1</v>
      </c>
      <c r="B151" t="s">
        <v>14</v>
      </c>
      <c r="C151" t="s">
        <v>9</v>
      </c>
      <c r="D151" s="81">
        <v>2</v>
      </c>
      <c r="E151" s="81">
        <v>1</v>
      </c>
    </row>
    <row r="152" spans="1:5" x14ac:dyDescent="0.55000000000000004">
      <c r="A152" t="s">
        <v>1</v>
      </c>
      <c r="B152" t="s">
        <v>16</v>
      </c>
      <c r="C152" t="s">
        <v>8</v>
      </c>
      <c r="D152" s="81">
        <v>1</v>
      </c>
      <c r="E152" s="81">
        <v>0</v>
      </c>
    </row>
    <row r="153" spans="1:5" x14ac:dyDescent="0.55000000000000004">
      <c r="A153" t="s">
        <v>1</v>
      </c>
      <c r="B153" t="s">
        <v>4</v>
      </c>
      <c r="C153" t="s">
        <v>18</v>
      </c>
      <c r="D153" s="81">
        <v>0</v>
      </c>
      <c r="E153" s="81">
        <v>4</v>
      </c>
    </row>
    <row r="154" spans="1:5" x14ac:dyDescent="0.55000000000000004">
      <c r="A154" t="s">
        <v>1</v>
      </c>
      <c r="B154" t="s">
        <v>21</v>
      </c>
      <c r="C154" t="s">
        <v>13</v>
      </c>
      <c r="D154" s="81">
        <v>1</v>
      </c>
      <c r="E154" s="81">
        <v>0</v>
      </c>
    </row>
    <row r="155" spans="1:5" x14ac:dyDescent="0.55000000000000004">
      <c r="A155" t="s">
        <v>1</v>
      </c>
      <c r="B155" t="s">
        <v>5</v>
      </c>
      <c r="C155" t="s">
        <v>20</v>
      </c>
      <c r="D155" s="81">
        <v>1</v>
      </c>
      <c r="E155" s="81">
        <v>0</v>
      </c>
    </row>
    <row r="156" spans="1:5" x14ac:dyDescent="0.55000000000000004">
      <c r="A156" t="s">
        <v>1</v>
      </c>
      <c r="B156" t="s">
        <v>9</v>
      </c>
      <c r="C156" t="s">
        <v>17</v>
      </c>
      <c r="D156" s="81">
        <v>2</v>
      </c>
      <c r="E156" s="81">
        <v>0</v>
      </c>
    </row>
    <row r="157" spans="1:5" x14ac:dyDescent="0.55000000000000004">
      <c r="A157" t="s">
        <v>1</v>
      </c>
      <c r="B157" t="s">
        <v>3</v>
      </c>
      <c r="C157" t="s">
        <v>11</v>
      </c>
      <c r="D157" s="81">
        <v>0</v>
      </c>
      <c r="E157" s="81">
        <v>2</v>
      </c>
    </row>
    <row r="158" spans="1:5" x14ac:dyDescent="0.55000000000000004">
      <c r="A158" t="s">
        <v>1</v>
      </c>
      <c r="B158" t="s">
        <v>2</v>
      </c>
      <c r="C158" t="s">
        <v>6</v>
      </c>
      <c r="D158" s="81">
        <v>4</v>
      </c>
      <c r="E158" s="81">
        <v>1</v>
      </c>
    </row>
    <row r="159" spans="1:5" x14ac:dyDescent="0.55000000000000004">
      <c r="A159" t="s">
        <v>1</v>
      </c>
      <c r="B159" t="s">
        <v>19</v>
      </c>
      <c r="C159" t="s">
        <v>7</v>
      </c>
      <c r="D159" s="81">
        <v>3</v>
      </c>
      <c r="E159" s="81">
        <v>2</v>
      </c>
    </row>
    <row r="160" spans="1:5" x14ac:dyDescent="0.55000000000000004">
      <c r="A160" t="s">
        <v>1</v>
      </c>
      <c r="B160" t="s">
        <v>10</v>
      </c>
      <c r="C160" t="s">
        <v>14</v>
      </c>
      <c r="D160" s="81">
        <v>1</v>
      </c>
      <c r="E160" s="81">
        <v>2</v>
      </c>
    </row>
    <row r="161" spans="1:5" x14ac:dyDescent="0.55000000000000004">
      <c r="A161" t="s">
        <v>1</v>
      </c>
      <c r="B161" t="s">
        <v>15</v>
      </c>
      <c r="C161" t="s">
        <v>12</v>
      </c>
      <c r="D161" s="81">
        <v>2</v>
      </c>
      <c r="E161" s="81">
        <v>2</v>
      </c>
    </row>
    <row r="162" spans="1:5" x14ac:dyDescent="0.55000000000000004">
      <c r="A162" t="s">
        <v>1</v>
      </c>
      <c r="B162" t="s">
        <v>7</v>
      </c>
      <c r="C162" t="s">
        <v>3</v>
      </c>
      <c r="D162" s="81">
        <v>1</v>
      </c>
      <c r="E162" s="81">
        <v>0</v>
      </c>
    </row>
    <row r="163" spans="1:5" x14ac:dyDescent="0.55000000000000004">
      <c r="A163" t="s">
        <v>1</v>
      </c>
      <c r="B163" t="s">
        <v>6</v>
      </c>
      <c r="C163" t="s">
        <v>19</v>
      </c>
      <c r="D163" s="81">
        <v>0</v>
      </c>
      <c r="E163" s="81">
        <v>2</v>
      </c>
    </row>
    <row r="164" spans="1:5" x14ac:dyDescent="0.55000000000000004">
      <c r="A164" t="s">
        <v>1</v>
      </c>
      <c r="B164" t="s">
        <v>8</v>
      </c>
      <c r="C164" t="s">
        <v>10</v>
      </c>
      <c r="D164" s="81">
        <v>0</v>
      </c>
      <c r="E164" s="81">
        <v>1</v>
      </c>
    </row>
    <row r="165" spans="1:5" x14ac:dyDescent="0.55000000000000004">
      <c r="A165" t="s">
        <v>1</v>
      </c>
      <c r="B165" t="s">
        <v>17</v>
      </c>
      <c r="C165" t="s">
        <v>15</v>
      </c>
      <c r="D165" s="81">
        <v>3</v>
      </c>
      <c r="E165" s="81">
        <v>1</v>
      </c>
    </row>
    <row r="166" spans="1:5" x14ac:dyDescent="0.55000000000000004">
      <c r="A166" t="s">
        <v>1</v>
      </c>
      <c r="B166" t="s">
        <v>11</v>
      </c>
      <c r="C166" t="s">
        <v>21</v>
      </c>
      <c r="D166" s="81">
        <v>1</v>
      </c>
      <c r="E166" s="81">
        <v>0</v>
      </c>
    </row>
    <row r="167" spans="1:5" x14ac:dyDescent="0.55000000000000004">
      <c r="A167" t="s">
        <v>1</v>
      </c>
      <c r="B167" t="s">
        <v>12</v>
      </c>
      <c r="C167" t="s">
        <v>5</v>
      </c>
      <c r="D167" s="81">
        <v>3</v>
      </c>
      <c r="E167" s="81">
        <v>2</v>
      </c>
    </row>
    <row r="168" spans="1:5" x14ac:dyDescent="0.55000000000000004">
      <c r="A168" t="s">
        <v>1</v>
      </c>
      <c r="B168" t="s">
        <v>14</v>
      </c>
      <c r="C168" t="s">
        <v>4</v>
      </c>
      <c r="D168" s="81">
        <v>2</v>
      </c>
      <c r="E168" s="81">
        <v>0</v>
      </c>
    </row>
    <row r="169" spans="1:5" x14ac:dyDescent="0.55000000000000004">
      <c r="A169" t="s">
        <v>1</v>
      </c>
      <c r="B169" t="s">
        <v>13</v>
      </c>
      <c r="C169" t="s">
        <v>9</v>
      </c>
      <c r="D169" s="81">
        <v>1</v>
      </c>
      <c r="E169" s="81">
        <v>2</v>
      </c>
    </row>
    <row r="170" spans="1:5" x14ac:dyDescent="0.55000000000000004">
      <c r="A170" t="s">
        <v>1</v>
      </c>
      <c r="B170" t="s">
        <v>18</v>
      </c>
      <c r="C170" t="s">
        <v>2</v>
      </c>
      <c r="D170" s="81">
        <v>3</v>
      </c>
      <c r="E170" s="81">
        <v>1</v>
      </c>
    </row>
    <row r="171" spans="1:5" x14ac:dyDescent="0.55000000000000004">
      <c r="A171" t="s">
        <v>1</v>
      </c>
      <c r="B171" t="s">
        <v>20</v>
      </c>
      <c r="C171" t="s">
        <v>16</v>
      </c>
      <c r="D171" s="81">
        <v>3</v>
      </c>
      <c r="E171" s="81">
        <v>2</v>
      </c>
    </row>
    <row r="172" spans="1:5" x14ac:dyDescent="0.55000000000000004">
      <c r="A172" t="s">
        <v>1</v>
      </c>
      <c r="B172" t="s">
        <v>14</v>
      </c>
      <c r="C172" t="s">
        <v>18</v>
      </c>
      <c r="D172" s="81">
        <v>0</v>
      </c>
      <c r="E172" s="81">
        <v>2</v>
      </c>
    </row>
    <row r="173" spans="1:5" x14ac:dyDescent="0.55000000000000004">
      <c r="A173" t="s">
        <v>1</v>
      </c>
      <c r="B173" t="s">
        <v>16</v>
      </c>
      <c r="C173" t="s">
        <v>21</v>
      </c>
      <c r="D173" s="81">
        <v>3</v>
      </c>
      <c r="E173" s="81">
        <v>1</v>
      </c>
    </row>
    <row r="174" spans="1:5" x14ac:dyDescent="0.55000000000000004">
      <c r="A174" t="s">
        <v>1</v>
      </c>
      <c r="B174" t="s">
        <v>4</v>
      </c>
      <c r="C174" t="s">
        <v>13</v>
      </c>
      <c r="D174" s="81">
        <v>2</v>
      </c>
      <c r="E174" s="81">
        <v>0</v>
      </c>
    </row>
    <row r="175" spans="1:5" x14ac:dyDescent="0.55000000000000004">
      <c r="A175" t="s">
        <v>1</v>
      </c>
      <c r="B175" t="s">
        <v>5</v>
      </c>
      <c r="C175" t="s">
        <v>2</v>
      </c>
      <c r="D175" s="81">
        <v>1</v>
      </c>
      <c r="E175" s="81">
        <v>5</v>
      </c>
    </row>
    <row r="176" spans="1:5" x14ac:dyDescent="0.55000000000000004">
      <c r="A176" t="s">
        <v>1</v>
      </c>
      <c r="B176" t="s">
        <v>9</v>
      </c>
      <c r="C176" t="s">
        <v>3</v>
      </c>
      <c r="D176" s="81">
        <v>0</v>
      </c>
      <c r="E176" s="81">
        <v>1</v>
      </c>
    </row>
    <row r="177" spans="1:5" x14ac:dyDescent="0.55000000000000004">
      <c r="A177" t="s">
        <v>1</v>
      </c>
      <c r="B177" t="s">
        <v>8</v>
      </c>
      <c r="C177" t="s">
        <v>20</v>
      </c>
      <c r="D177" s="81">
        <v>1</v>
      </c>
      <c r="E177" s="81">
        <v>3</v>
      </c>
    </row>
    <row r="178" spans="1:5" x14ac:dyDescent="0.55000000000000004">
      <c r="A178" t="s">
        <v>1</v>
      </c>
      <c r="B178" t="s">
        <v>17</v>
      </c>
      <c r="C178" t="s">
        <v>7</v>
      </c>
      <c r="D178" s="81">
        <v>2</v>
      </c>
      <c r="E178" s="81">
        <v>3</v>
      </c>
    </row>
    <row r="179" spans="1:5" x14ac:dyDescent="0.55000000000000004">
      <c r="A179" t="s">
        <v>1</v>
      </c>
      <c r="B179" t="s">
        <v>10</v>
      </c>
      <c r="C179" t="s">
        <v>6</v>
      </c>
      <c r="D179" s="81">
        <v>0</v>
      </c>
      <c r="E179" s="81">
        <v>0</v>
      </c>
    </row>
    <row r="180" spans="1:5" x14ac:dyDescent="0.55000000000000004">
      <c r="A180" t="s">
        <v>1</v>
      </c>
      <c r="B180" t="s">
        <v>19</v>
      </c>
      <c r="C180" t="s">
        <v>12</v>
      </c>
      <c r="D180" s="81">
        <v>0</v>
      </c>
      <c r="E180" s="81">
        <v>2</v>
      </c>
    </row>
    <row r="181" spans="1:5" x14ac:dyDescent="0.55000000000000004">
      <c r="A181" t="s">
        <v>1</v>
      </c>
      <c r="B181" t="s">
        <v>15</v>
      </c>
      <c r="C181" t="s">
        <v>11</v>
      </c>
      <c r="D181" s="81">
        <v>2</v>
      </c>
      <c r="E181" s="81">
        <v>6</v>
      </c>
    </row>
    <row r="182" spans="1:5" x14ac:dyDescent="0.55000000000000004">
      <c r="A182" t="s">
        <v>1</v>
      </c>
      <c r="B182" t="s">
        <v>13</v>
      </c>
      <c r="C182" t="s">
        <v>16</v>
      </c>
      <c r="D182" s="81">
        <v>1</v>
      </c>
      <c r="E182" s="81">
        <v>1</v>
      </c>
    </row>
    <row r="183" spans="1:5" x14ac:dyDescent="0.55000000000000004">
      <c r="A183" t="s">
        <v>1</v>
      </c>
      <c r="B183" t="s">
        <v>21</v>
      </c>
      <c r="C183" t="s">
        <v>15</v>
      </c>
      <c r="D183" s="81">
        <v>1</v>
      </c>
      <c r="E183" s="81">
        <v>5</v>
      </c>
    </row>
    <row r="184" spans="1:5" x14ac:dyDescent="0.55000000000000004">
      <c r="A184" t="s">
        <v>1</v>
      </c>
      <c r="B184" t="s">
        <v>7</v>
      </c>
      <c r="C184" t="s">
        <v>5</v>
      </c>
      <c r="D184" s="81">
        <v>0</v>
      </c>
      <c r="E184" s="81">
        <v>0</v>
      </c>
    </row>
    <row r="185" spans="1:5" x14ac:dyDescent="0.55000000000000004">
      <c r="A185" t="s">
        <v>1</v>
      </c>
      <c r="B185" t="s">
        <v>6</v>
      </c>
      <c r="C185" t="s">
        <v>14</v>
      </c>
      <c r="D185" s="81">
        <v>1</v>
      </c>
      <c r="E185" s="81">
        <v>1</v>
      </c>
    </row>
    <row r="186" spans="1:5" x14ac:dyDescent="0.55000000000000004">
      <c r="A186" t="s">
        <v>1</v>
      </c>
      <c r="B186" t="s">
        <v>3</v>
      </c>
      <c r="C186" t="s">
        <v>17</v>
      </c>
      <c r="D186" s="81">
        <v>2</v>
      </c>
      <c r="E186" s="81">
        <v>1</v>
      </c>
    </row>
    <row r="187" spans="1:5" x14ac:dyDescent="0.55000000000000004">
      <c r="A187" t="s">
        <v>1</v>
      </c>
      <c r="B187" t="s">
        <v>18</v>
      </c>
      <c r="C187" t="s">
        <v>10</v>
      </c>
      <c r="D187" s="81">
        <v>4</v>
      </c>
      <c r="E187" s="81">
        <v>0</v>
      </c>
    </row>
    <row r="188" spans="1:5" x14ac:dyDescent="0.55000000000000004">
      <c r="A188" t="s">
        <v>1</v>
      </c>
      <c r="B188" t="s">
        <v>2</v>
      </c>
      <c r="C188" t="s">
        <v>8</v>
      </c>
      <c r="D188" s="81">
        <v>3</v>
      </c>
      <c r="E188" s="81">
        <v>1</v>
      </c>
    </row>
    <row r="189" spans="1:5" x14ac:dyDescent="0.55000000000000004">
      <c r="A189" t="s">
        <v>1</v>
      </c>
      <c r="B189" t="s">
        <v>11</v>
      </c>
      <c r="C189" t="s">
        <v>4</v>
      </c>
      <c r="D189" s="81">
        <v>5</v>
      </c>
      <c r="E189" s="81">
        <v>0</v>
      </c>
    </row>
    <row r="190" spans="1:5" x14ac:dyDescent="0.55000000000000004">
      <c r="A190" t="s">
        <v>1</v>
      </c>
      <c r="B190" t="s">
        <v>12</v>
      </c>
      <c r="C190" t="s">
        <v>9</v>
      </c>
      <c r="D190" s="81">
        <v>1</v>
      </c>
      <c r="E190" s="81">
        <v>2</v>
      </c>
    </row>
    <row r="191" spans="1:5" x14ac:dyDescent="0.55000000000000004">
      <c r="A191" t="s">
        <v>1</v>
      </c>
      <c r="B191" t="s">
        <v>20</v>
      </c>
      <c r="C191" t="s">
        <v>19</v>
      </c>
      <c r="D191" s="81">
        <v>1</v>
      </c>
      <c r="E191" s="81">
        <v>2</v>
      </c>
    </row>
    <row r="192" spans="1:5" x14ac:dyDescent="0.55000000000000004">
      <c r="A192" t="s">
        <v>1</v>
      </c>
      <c r="B192" t="s">
        <v>13</v>
      </c>
      <c r="C192" t="s">
        <v>15</v>
      </c>
      <c r="D192" s="81">
        <v>1</v>
      </c>
      <c r="E192" s="81">
        <v>0</v>
      </c>
    </row>
    <row r="193" spans="1:5" x14ac:dyDescent="0.55000000000000004">
      <c r="A193" t="s">
        <v>1</v>
      </c>
      <c r="B193" t="s">
        <v>6</v>
      </c>
      <c r="C193" t="s">
        <v>8</v>
      </c>
      <c r="D193" s="81">
        <v>1</v>
      </c>
      <c r="E193" s="81">
        <v>0</v>
      </c>
    </row>
    <row r="194" spans="1:5" x14ac:dyDescent="0.55000000000000004">
      <c r="A194" t="s">
        <v>1</v>
      </c>
      <c r="B194" t="s">
        <v>3</v>
      </c>
      <c r="C194" t="s">
        <v>5</v>
      </c>
      <c r="D194" s="81">
        <v>0</v>
      </c>
      <c r="E194" s="81">
        <v>1</v>
      </c>
    </row>
    <row r="195" spans="1:5" x14ac:dyDescent="0.55000000000000004">
      <c r="A195" t="s">
        <v>1</v>
      </c>
      <c r="B195" t="s">
        <v>18</v>
      </c>
      <c r="C195" t="s">
        <v>16</v>
      </c>
      <c r="D195" s="81">
        <v>5</v>
      </c>
      <c r="E195" s="81">
        <v>1</v>
      </c>
    </row>
    <row r="196" spans="1:5" x14ac:dyDescent="0.55000000000000004">
      <c r="A196" t="s">
        <v>1</v>
      </c>
      <c r="B196" t="s">
        <v>11</v>
      </c>
      <c r="C196" t="s">
        <v>14</v>
      </c>
      <c r="D196" s="81">
        <v>1</v>
      </c>
      <c r="E196" s="81">
        <v>3</v>
      </c>
    </row>
    <row r="197" spans="1:5" x14ac:dyDescent="0.55000000000000004">
      <c r="A197" t="s">
        <v>1</v>
      </c>
      <c r="B197" t="s">
        <v>12</v>
      </c>
      <c r="C197" t="s">
        <v>10</v>
      </c>
      <c r="D197" s="81">
        <v>1</v>
      </c>
      <c r="E197" s="81">
        <v>1</v>
      </c>
    </row>
    <row r="198" spans="1:5" x14ac:dyDescent="0.55000000000000004">
      <c r="A198" t="s">
        <v>1</v>
      </c>
      <c r="B198" t="s">
        <v>21</v>
      </c>
      <c r="C198" t="s">
        <v>19</v>
      </c>
      <c r="D198" s="81">
        <v>2</v>
      </c>
      <c r="E198" s="81">
        <v>0</v>
      </c>
    </row>
    <row r="199" spans="1:5" x14ac:dyDescent="0.55000000000000004">
      <c r="A199" t="s">
        <v>1</v>
      </c>
      <c r="B199" t="s">
        <v>7</v>
      </c>
      <c r="C199" t="s">
        <v>9</v>
      </c>
      <c r="D199" s="81">
        <v>0</v>
      </c>
      <c r="E199" s="81">
        <v>1</v>
      </c>
    </row>
    <row r="200" spans="1:5" x14ac:dyDescent="0.55000000000000004">
      <c r="A200" t="s">
        <v>1</v>
      </c>
      <c r="B200" t="s">
        <v>2</v>
      </c>
      <c r="C200" t="s">
        <v>4</v>
      </c>
      <c r="D200" s="81">
        <v>4</v>
      </c>
      <c r="E200" s="81">
        <v>1</v>
      </c>
    </row>
    <row r="201" spans="1:5" x14ac:dyDescent="0.55000000000000004">
      <c r="A201" t="s">
        <v>1</v>
      </c>
      <c r="B201" t="s">
        <v>20</v>
      </c>
      <c r="C201" t="s">
        <v>17</v>
      </c>
      <c r="D201" s="81">
        <v>1</v>
      </c>
      <c r="E201" s="81">
        <v>3</v>
      </c>
    </row>
    <row r="202" spans="1:5" x14ac:dyDescent="0.55000000000000004">
      <c r="A202" t="s">
        <v>1</v>
      </c>
      <c r="B202" t="s">
        <v>16</v>
      </c>
      <c r="C202" t="s">
        <v>6</v>
      </c>
      <c r="D202" s="81">
        <v>4</v>
      </c>
      <c r="E202" s="81">
        <v>1</v>
      </c>
    </row>
    <row r="203" spans="1:5" x14ac:dyDescent="0.55000000000000004">
      <c r="A203" t="s">
        <v>1</v>
      </c>
      <c r="B203" t="s">
        <v>5</v>
      </c>
      <c r="C203" t="s">
        <v>11</v>
      </c>
      <c r="D203" s="81">
        <v>0</v>
      </c>
      <c r="E203" s="81">
        <v>3</v>
      </c>
    </row>
    <row r="204" spans="1:5" x14ac:dyDescent="0.55000000000000004">
      <c r="A204" t="s">
        <v>1</v>
      </c>
      <c r="B204" t="s">
        <v>15</v>
      </c>
      <c r="C204" t="s">
        <v>3</v>
      </c>
      <c r="D204" s="81">
        <v>0</v>
      </c>
      <c r="E204" s="81">
        <v>1</v>
      </c>
    </row>
    <row r="205" spans="1:5" x14ac:dyDescent="0.55000000000000004">
      <c r="A205" t="s">
        <v>1</v>
      </c>
      <c r="B205" t="s">
        <v>4</v>
      </c>
      <c r="C205" t="s">
        <v>12</v>
      </c>
      <c r="D205" s="81">
        <v>3</v>
      </c>
      <c r="E205" s="81">
        <v>3</v>
      </c>
    </row>
    <row r="206" spans="1:5" x14ac:dyDescent="0.55000000000000004">
      <c r="A206" t="s">
        <v>1</v>
      </c>
      <c r="B206" t="s">
        <v>9</v>
      </c>
      <c r="C206" t="s">
        <v>20</v>
      </c>
      <c r="D206" s="81">
        <v>0</v>
      </c>
      <c r="E206" s="81">
        <v>0</v>
      </c>
    </row>
    <row r="207" spans="1:5" x14ac:dyDescent="0.55000000000000004">
      <c r="A207" t="s">
        <v>1</v>
      </c>
      <c r="B207" t="s">
        <v>8</v>
      </c>
      <c r="C207" t="s">
        <v>21</v>
      </c>
      <c r="D207" s="81">
        <v>1</v>
      </c>
      <c r="E207" s="81">
        <v>2</v>
      </c>
    </row>
    <row r="208" spans="1:5" x14ac:dyDescent="0.55000000000000004">
      <c r="A208" t="s">
        <v>1</v>
      </c>
      <c r="B208" t="s">
        <v>10</v>
      </c>
      <c r="C208" t="s">
        <v>2</v>
      </c>
      <c r="D208" s="81">
        <v>0</v>
      </c>
      <c r="E208" s="81">
        <v>2</v>
      </c>
    </row>
    <row r="209" spans="1:5" x14ac:dyDescent="0.55000000000000004">
      <c r="A209" t="s">
        <v>1</v>
      </c>
      <c r="B209" t="s">
        <v>19</v>
      </c>
      <c r="C209" t="s">
        <v>13</v>
      </c>
      <c r="D209" s="81">
        <v>2</v>
      </c>
      <c r="E209" s="81">
        <v>2</v>
      </c>
    </row>
    <row r="210" spans="1:5" x14ac:dyDescent="0.55000000000000004">
      <c r="A210" t="s">
        <v>1</v>
      </c>
      <c r="B210" t="s">
        <v>14</v>
      </c>
      <c r="C210" t="s">
        <v>7</v>
      </c>
      <c r="D210" s="81">
        <v>0</v>
      </c>
      <c r="E210" s="81">
        <v>2</v>
      </c>
    </row>
    <row r="211" spans="1:5" x14ac:dyDescent="0.55000000000000004">
      <c r="A211" t="s">
        <v>1</v>
      </c>
      <c r="B211" t="s">
        <v>17</v>
      </c>
      <c r="C211" t="s">
        <v>18</v>
      </c>
      <c r="D211" s="81">
        <v>2</v>
      </c>
      <c r="E211" s="81">
        <v>1</v>
      </c>
    </row>
    <row r="212" spans="1:5" x14ac:dyDescent="0.55000000000000004">
      <c r="A212" t="s">
        <v>1</v>
      </c>
      <c r="B212" t="s">
        <v>13</v>
      </c>
      <c r="C212" t="s">
        <v>18</v>
      </c>
      <c r="D212" s="81">
        <v>0</v>
      </c>
      <c r="E212" s="81">
        <v>1</v>
      </c>
    </row>
    <row r="213" spans="1:5" x14ac:dyDescent="0.55000000000000004">
      <c r="A213" t="s">
        <v>1</v>
      </c>
      <c r="B213" t="s">
        <v>21</v>
      </c>
      <c r="C213" t="s">
        <v>6</v>
      </c>
      <c r="D213" s="81">
        <v>2</v>
      </c>
      <c r="E213" s="81">
        <v>1</v>
      </c>
    </row>
    <row r="214" spans="1:5" x14ac:dyDescent="0.55000000000000004">
      <c r="A214" t="s">
        <v>1</v>
      </c>
      <c r="B214" t="s">
        <v>5</v>
      </c>
      <c r="C214" t="s">
        <v>8</v>
      </c>
      <c r="D214" s="81">
        <v>0</v>
      </c>
      <c r="E214" s="81">
        <v>0</v>
      </c>
    </row>
    <row r="215" spans="1:5" x14ac:dyDescent="0.55000000000000004">
      <c r="A215" t="s">
        <v>1</v>
      </c>
      <c r="B215" t="s">
        <v>9</v>
      </c>
      <c r="C215" t="s">
        <v>10</v>
      </c>
      <c r="D215" s="81">
        <v>2</v>
      </c>
      <c r="E215" s="81">
        <v>1</v>
      </c>
    </row>
    <row r="216" spans="1:5" x14ac:dyDescent="0.55000000000000004">
      <c r="A216" t="s">
        <v>1</v>
      </c>
      <c r="B216" t="s">
        <v>7</v>
      </c>
      <c r="C216" t="s">
        <v>12</v>
      </c>
      <c r="D216" s="81">
        <v>1</v>
      </c>
      <c r="E216" s="81">
        <v>2</v>
      </c>
    </row>
    <row r="217" spans="1:5" x14ac:dyDescent="0.55000000000000004">
      <c r="A217" t="s">
        <v>1</v>
      </c>
      <c r="B217" t="s">
        <v>3</v>
      </c>
      <c r="C217" t="s">
        <v>20</v>
      </c>
      <c r="D217" s="81">
        <v>1</v>
      </c>
      <c r="E217" s="81">
        <v>2</v>
      </c>
    </row>
    <row r="218" spans="1:5" x14ac:dyDescent="0.55000000000000004">
      <c r="A218" t="s">
        <v>1</v>
      </c>
      <c r="B218" t="s">
        <v>19</v>
      </c>
      <c r="C218" t="s">
        <v>16</v>
      </c>
      <c r="D218" s="81">
        <v>1</v>
      </c>
      <c r="E218" s="81">
        <v>0</v>
      </c>
    </row>
    <row r="219" spans="1:5" x14ac:dyDescent="0.55000000000000004">
      <c r="A219" t="s">
        <v>1</v>
      </c>
      <c r="B219" t="s">
        <v>15</v>
      </c>
      <c r="C219" t="s">
        <v>4</v>
      </c>
      <c r="D219" s="81">
        <v>2</v>
      </c>
      <c r="E219" s="81">
        <v>0</v>
      </c>
    </row>
    <row r="220" spans="1:5" x14ac:dyDescent="0.55000000000000004">
      <c r="A220" t="s">
        <v>1</v>
      </c>
      <c r="B220" t="s">
        <v>11</v>
      </c>
      <c r="C220" t="s">
        <v>2</v>
      </c>
      <c r="D220" s="81">
        <v>0</v>
      </c>
      <c r="E220" s="81">
        <v>1</v>
      </c>
    </row>
    <row r="221" spans="1:5" x14ac:dyDescent="0.55000000000000004">
      <c r="A221" t="s">
        <v>1</v>
      </c>
      <c r="B221" t="s">
        <v>17</v>
      </c>
      <c r="C221" t="s">
        <v>14</v>
      </c>
      <c r="D221" s="81">
        <v>3</v>
      </c>
      <c r="E221" s="81">
        <v>0</v>
      </c>
    </row>
    <row r="222" spans="1:5" x14ac:dyDescent="0.55000000000000004">
      <c r="A222" t="s">
        <v>1</v>
      </c>
      <c r="B222" t="s">
        <v>16</v>
      </c>
      <c r="C222" t="s">
        <v>9</v>
      </c>
      <c r="D222" s="81">
        <v>2</v>
      </c>
      <c r="E222" s="81">
        <v>0</v>
      </c>
    </row>
    <row r="223" spans="1:5" x14ac:dyDescent="0.55000000000000004">
      <c r="A223" t="s">
        <v>1</v>
      </c>
      <c r="B223" t="s">
        <v>4</v>
      </c>
      <c r="C223" t="s">
        <v>19</v>
      </c>
      <c r="D223" s="81">
        <v>2</v>
      </c>
      <c r="E223" s="81">
        <v>0</v>
      </c>
    </row>
    <row r="224" spans="1:5" x14ac:dyDescent="0.55000000000000004">
      <c r="A224" t="s">
        <v>1</v>
      </c>
      <c r="B224" t="s">
        <v>18</v>
      </c>
      <c r="C224" t="s">
        <v>7</v>
      </c>
      <c r="D224" s="81">
        <v>4</v>
      </c>
      <c r="E224" s="81">
        <v>3</v>
      </c>
    </row>
    <row r="225" spans="1:5" x14ac:dyDescent="0.55000000000000004">
      <c r="A225" t="s">
        <v>1</v>
      </c>
      <c r="B225" t="s">
        <v>2</v>
      </c>
      <c r="C225" t="s">
        <v>13</v>
      </c>
      <c r="D225" s="81">
        <v>2</v>
      </c>
      <c r="E225" s="81">
        <v>1</v>
      </c>
    </row>
    <row r="226" spans="1:5" x14ac:dyDescent="0.55000000000000004">
      <c r="A226" t="s">
        <v>1</v>
      </c>
      <c r="B226" t="s">
        <v>10</v>
      </c>
      <c r="C226" t="s">
        <v>5</v>
      </c>
      <c r="D226" s="81">
        <v>3</v>
      </c>
      <c r="E226" s="81">
        <v>0</v>
      </c>
    </row>
    <row r="227" spans="1:5" x14ac:dyDescent="0.55000000000000004">
      <c r="A227" t="s">
        <v>1</v>
      </c>
      <c r="B227" t="s">
        <v>20</v>
      </c>
      <c r="C227" t="s">
        <v>15</v>
      </c>
      <c r="D227" s="81">
        <v>2</v>
      </c>
      <c r="E227" s="81">
        <v>1</v>
      </c>
    </row>
    <row r="228" spans="1:5" x14ac:dyDescent="0.55000000000000004">
      <c r="A228" t="s">
        <v>1</v>
      </c>
      <c r="B228" t="s">
        <v>12</v>
      </c>
      <c r="C228" t="s">
        <v>21</v>
      </c>
      <c r="D228" s="81">
        <v>0</v>
      </c>
      <c r="E228" s="81">
        <v>0</v>
      </c>
    </row>
    <row r="229" spans="1:5" x14ac:dyDescent="0.55000000000000004">
      <c r="A229" t="s">
        <v>1</v>
      </c>
      <c r="B229" t="s">
        <v>14</v>
      </c>
      <c r="C229" t="s">
        <v>3</v>
      </c>
      <c r="D229" s="81">
        <v>4</v>
      </c>
      <c r="E229" s="81">
        <v>3</v>
      </c>
    </row>
    <row r="230" spans="1:5" x14ac:dyDescent="0.55000000000000004">
      <c r="A230" t="s">
        <v>1</v>
      </c>
      <c r="B230" t="s">
        <v>6</v>
      </c>
      <c r="C230" t="s">
        <v>11</v>
      </c>
      <c r="D230" s="81">
        <v>1</v>
      </c>
      <c r="E230" s="81">
        <v>2</v>
      </c>
    </row>
    <row r="231" spans="1:5" x14ac:dyDescent="0.55000000000000004">
      <c r="A231" t="s">
        <v>1</v>
      </c>
      <c r="B231" t="s">
        <v>8</v>
      </c>
      <c r="C231" t="s">
        <v>17</v>
      </c>
      <c r="D231" s="81">
        <v>0</v>
      </c>
      <c r="E231" s="81">
        <v>3</v>
      </c>
    </row>
    <row r="232" spans="1:5" x14ac:dyDescent="0.55000000000000004">
      <c r="A232" t="s">
        <v>1</v>
      </c>
      <c r="B232" t="s">
        <v>16</v>
      </c>
      <c r="C232" t="s">
        <v>5</v>
      </c>
      <c r="D232" s="81">
        <v>2</v>
      </c>
      <c r="E232" s="81">
        <v>1</v>
      </c>
    </row>
    <row r="233" spans="1:5" x14ac:dyDescent="0.55000000000000004">
      <c r="A233" t="s">
        <v>1</v>
      </c>
      <c r="B233" t="s">
        <v>6</v>
      </c>
      <c r="C233" t="s">
        <v>13</v>
      </c>
      <c r="D233" s="81">
        <v>4</v>
      </c>
      <c r="E233" s="81">
        <v>2</v>
      </c>
    </row>
    <row r="234" spans="1:5" x14ac:dyDescent="0.55000000000000004">
      <c r="A234" t="s">
        <v>1</v>
      </c>
      <c r="B234" t="s">
        <v>8</v>
      </c>
      <c r="C234" t="s">
        <v>15</v>
      </c>
      <c r="D234" s="81">
        <v>0</v>
      </c>
      <c r="E234" s="81">
        <v>1</v>
      </c>
    </row>
    <row r="235" spans="1:5" x14ac:dyDescent="0.55000000000000004">
      <c r="A235" t="s">
        <v>1</v>
      </c>
      <c r="B235" t="s">
        <v>2</v>
      </c>
      <c r="C235" t="s">
        <v>21</v>
      </c>
      <c r="D235" s="81">
        <v>2</v>
      </c>
      <c r="E235" s="81">
        <v>2</v>
      </c>
    </row>
    <row r="236" spans="1:5" x14ac:dyDescent="0.55000000000000004">
      <c r="A236" t="s">
        <v>1</v>
      </c>
      <c r="B236" t="s">
        <v>10</v>
      </c>
      <c r="C236" t="s">
        <v>17</v>
      </c>
      <c r="D236" s="81">
        <v>2</v>
      </c>
      <c r="E236" s="81">
        <v>1</v>
      </c>
    </row>
    <row r="237" spans="1:5" x14ac:dyDescent="0.55000000000000004">
      <c r="A237" t="s">
        <v>1</v>
      </c>
      <c r="B237" t="s">
        <v>14</v>
      </c>
      <c r="C237" t="s">
        <v>19</v>
      </c>
      <c r="D237" s="81">
        <v>3</v>
      </c>
      <c r="E237" s="81">
        <v>0</v>
      </c>
    </row>
    <row r="238" spans="1:5" x14ac:dyDescent="0.55000000000000004">
      <c r="A238" t="s">
        <v>1</v>
      </c>
      <c r="B238" t="s">
        <v>4</v>
      </c>
      <c r="C238" t="s">
        <v>9</v>
      </c>
      <c r="D238" s="81">
        <v>4</v>
      </c>
      <c r="E238" s="81">
        <v>0</v>
      </c>
    </row>
    <row r="239" spans="1:5" x14ac:dyDescent="0.55000000000000004">
      <c r="A239" t="s">
        <v>1</v>
      </c>
      <c r="B239" t="s">
        <v>18</v>
      </c>
      <c r="C239" t="s">
        <v>3</v>
      </c>
      <c r="D239" s="81">
        <v>1</v>
      </c>
      <c r="E239" s="81">
        <v>1</v>
      </c>
    </row>
    <row r="240" spans="1:5" x14ac:dyDescent="0.55000000000000004">
      <c r="A240" t="s">
        <v>1</v>
      </c>
      <c r="B240" t="s">
        <v>20</v>
      </c>
      <c r="C240" t="s">
        <v>7</v>
      </c>
      <c r="D240" s="81">
        <v>1</v>
      </c>
      <c r="E240" s="81">
        <v>1</v>
      </c>
    </row>
    <row r="241" spans="1:5" x14ac:dyDescent="0.55000000000000004">
      <c r="A241" t="s">
        <v>1</v>
      </c>
      <c r="B241" t="s">
        <v>11</v>
      </c>
      <c r="C241" t="s">
        <v>12</v>
      </c>
      <c r="D241" s="81">
        <v>2</v>
      </c>
      <c r="E241" s="81">
        <v>1</v>
      </c>
    </row>
    <row r="242" spans="1:5" x14ac:dyDescent="0.55000000000000004">
      <c r="A242" t="s">
        <v>1</v>
      </c>
      <c r="B242" t="s">
        <v>13</v>
      </c>
      <c r="C242" t="s">
        <v>12</v>
      </c>
      <c r="D242" s="81">
        <v>0</v>
      </c>
      <c r="E242" s="81">
        <v>0</v>
      </c>
    </row>
    <row r="243" spans="1:5" x14ac:dyDescent="0.55000000000000004">
      <c r="A243" t="s">
        <v>1</v>
      </c>
      <c r="B243" t="s">
        <v>21</v>
      </c>
      <c r="C243" t="s">
        <v>20</v>
      </c>
      <c r="D243" s="81">
        <v>1</v>
      </c>
      <c r="E243" s="81">
        <v>1</v>
      </c>
    </row>
    <row r="244" spans="1:5" x14ac:dyDescent="0.55000000000000004">
      <c r="A244" t="s">
        <v>1</v>
      </c>
      <c r="B244" t="s">
        <v>5</v>
      </c>
      <c r="C244" t="s">
        <v>4</v>
      </c>
      <c r="D244" s="81">
        <v>2</v>
      </c>
      <c r="E244" s="81">
        <v>0</v>
      </c>
    </row>
    <row r="245" spans="1:5" x14ac:dyDescent="0.55000000000000004">
      <c r="A245" t="s">
        <v>1</v>
      </c>
      <c r="B245" t="s">
        <v>9</v>
      </c>
      <c r="C245" t="s">
        <v>8</v>
      </c>
      <c r="D245" s="81">
        <v>5</v>
      </c>
      <c r="E245" s="81">
        <v>0</v>
      </c>
    </row>
    <row r="246" spans="1:5" x14ac:dyDescent="0.55000000000000004">
      <c r="A246" t="s">
        <v>1</v>
      </c>
      <c r="B246" t="s">
        <v>7</v>
      </c>
      <c r="C246" t="s">
        <v>6</v>
      </c>
      <c r="D246" s="81">
        <v>2</v>
      </c>
      <c r="E246" s="81">
        <v>0</v>
      </c>
    </row>
    <row r="247" spans="1:5" x14ac:dyDescent="0.55000000000000004">
      <c r="A247" t="s">
        <v>1</v>
      </c>
      <c r="B247" t="s">
        <v>15</v>
      </c>
      <c r="C247" t="s">
        <v>14</v>
      </c>
      <c r="D247" s="81">
        <v>1</v>
      </c>
      <c r="E247" s="81">
        <v>3</v>
      </c>
    </row>
    <row r="248" spans="1:5" x14ac:dyDescent="0.55000000000000004">
      <c r="A248" t="s">
        <v>1</v>
      </c>
      <c r="B248" t="s">
        <v>11</v>
      </c>
      <c r="C248" t="s">
        <v>10</v>
      </c>
      <c r="D248" s="81">
        <v>1</v>
      </c>
      <c r="E248" s="81">
        <v>0</v>
      </c>
    </row>
    <row r="249" spans="1:5" x14ac:dyDescent="0.55000000000000004">
      <c r="A249" t="s">
        <v>1</v>
      </c>
      <c r="B249" t="s">
        <v>3</v>
      </c>
      <c r="C249" t="s">
        <v>2</v>
      </c>
      <c r="D249" s="81">
        <v>0</v>
      </c>
      <c r="E249" s="81">
        <v>1</v>
      </c>
    </row>
    <row r="250" spans="1:5" x14ac:dyDescent="0.55000000000000004">
      <c r="A250" t="s">
        <v>1</v>
      </c>
      <c r="B250" t="s">
        <v>17</v>
      </c>
      <c r="C250" t="s">
        <v>16</v>
      </c>
      <c r="D250" s="81">
        <v>3</v>
      </c>
      <c r="E250" s="81">
        <v>1</v>
      </c>
    </row>
    <row r="251" spans="1:5" x14ac:dyDescent="0.55000000000000004">
      <c r="A251" t="s">
        <v>1</v>
      </c>
      <c r="B251" t="s">
        <v>19</v>
      </c>
      <c r="C251" t="s">
        <v>18</v>
      </c>
      <c r="D251" s="81">
        <v>1</v>
      </c>
      <c r="E251" s="81">
        <v>1</v>
      </c>
    </row>
    <row r="252" spans="1:5" x14ac:dyDescent="0.55000000000000004">
      <c r="A252" t="s">
        <v>1</v>
      </c>
      <c r="B252" t="s">
        <v>15</v>
      </c>
      <c r="C252" t="s">
        <v>17</v>
      </c>
      <c r="D252" s="81">
        <v>0</v>
      </c>
      <c r="E252" s="81">
        <v>2</v>
      </c>
    </row>
    <row r="253" spans="1:5" x14ac:dyDescent="0.55000000000000004">
      <c r="A253" t="s">
        <v>1</v>
      </c>
      <c r="B253" t="s">
        <v>13</v>
      </c>
      <c r="C253" t="s">
        <v>21</v>
      </c>
      <c r="D253" s="81">
        <v>1</v>
      </c>
      <c r="E253" s="81">
        <v>3</v>
      </c>
    </row>
    <row r="254" spans="1:5" x14ac:dyDescent="0.55000000000000004">
      <c r="A254" t="s">
        <v>1</v>
      </c>
      <c r="B254" t="s">
        <v>7</v>
      </c>
      <c r="C254" t="s">
        <v>19</v>
      </c>
      <c r="D254" s="81">
        <v>1</v>
      </c>
      <c r="E254" s="81">
        <v>1</v>
      </c>
    </row>
    <row r="255" spans="1:5" x14ac:dyDescent="0.55000000000000004">
      <c r="A255" t="s">
        <v>1</v>
      </c>
      <c r="B255" t="s">
        <v>6</v>
      </c>
      <c r="C255" t="s">
        <v>2</v>
      </c>
      <c r="D255" s="81">
        <v>0</v>
      </c>
      <c r="E255" s="81">
        <v>3</v>
      </c>
    </row>
    <row r="256" spans="1:5" x14ac:dyDescent="0.55000000000000004">
      <c r="A256" t="s">
        <v>1</v>
      </c>
      <c r="B256" t="s">
        <v>8</v>
      </c>
      <c r="C256" t="s">
        <v>16</v>
      </c>
      <c r="D256" s="81">
        <v>1</v>
      </c>
      <c r="E256" s="81">
        <v>2</v>
      </c>
    </row>
    <row r="257" spans="1:5" x14ac:dyDescent="0.55000000000000004">
      <c r="A257" t="s">
        <v>1</v>
      </c>
      <c r="B257" t="s">
        <v>18</v>
      </c>
      <c r="C257" t="s">
        <v>4</v>
      </c>
      <c r="D257" s="81">
        <v>3</v>
      </c>
      <c r="E257" s="81">
        <v>0</v>
      </c>
    </row>
    <row r="258" spans="1:5" x14ac:dyDescent="0.55000000000000004">
      <c r="A258" t="s">
        <v>1</v>
      </c>
      <c r="B258" t="s">
        <v>20</v>
      </c>
      <c r="C258" t="s">
        <v>5</v>
      </c>
      <c r="D258" s="81">
        <v>1</v>
      </c>
      <c r="E258" s="81">
        <v>2</v>
      </c>
    </row>
    <row r="259" spans="1:5" x14ac:dyDescent="0.55000000000000004">
      <c r="A259" t="s">
        <v>1</v>
      </c>
      <c r="B259" t="s">
        <v>12</v>
      </c>
      <c r="C259" t="s">
        <v>15</v>
      </c>
      <c r="D259" s="81">
        <v>1</v>
      </c>
      <c r="E259" s="81">
        <v>0</v>
      </c>
    </row>
    <row r="260" spans="1:5" x14ac:dyDescent="0.55000000000000004">
      <c r="A260" t="s">
        <v>1</v>
      </c>
      <c r="B260" t="s">
        <v>17</v>
      </c>
      <c r="C260" t="s">
        <v>9</v>
      </c>
      <c r="D260" s="81">
        <v>6</v>
      </c>
      <c r="E260" s="81">
        <v>0</v>
      </c>
    </row>
    <row r="261" spans="1:5" x14ac:dyDescent="0.55000000000000004">
      <c r="A261" t="s">
        <v>1</v>
      </c>
      <c r="B261" t="s">
        <v>11</v>
      </c>
      <c r="C261" t="s">
        <v>3</v>
      </c>
      <c r="D261" s="81">
        <v>3</v>
      </c>
      <c r="E261" s="81">
        <v>1</v>
      </c>
    </row>
    <row r="262" spans="1:5" x14ac:dyDescent="0.55000000000000004">
      <c r="A262" t="s">
        <v>1</v>
      </c>
      <c r="B262" t="s">
        <v>14</v>
      </c>
      <c r="C262" t="s">
        <v>10</v>
      </c>
      <c r="D262" s="81">
        <v>1</v>
      </c>
      <c r="E262" s="81">
        <v>1</v>
      </c>
    </row>
    <row r="263" spans="1:5" x14ac:dyDescent="0.55000000000000004">
      <c r="A263" t="s">
        <v>1</v>
      </c>
      <c r="B263" t="s">
        <v>5</v>
      </c>
      <c r="C263" t="s">
        <v>12</v>
      </c>
      <c r="D263" s="81">
        <v>1</v>
      </c>
      <c r="E263" s="81">
        <v>5</v>
      </c>
    </row>
    <row r="264" spans="1:5" x14ac:dyDescent="0.55000000000000004">
      <c r="A264" t="s">
        <v>1</v>
      </c>
      <c r="B264" t="s">
        <v>19</v>
      </c>
      <c r="C264" t="s">
        <v>6</v>
      </c>
      <c r="D264" s="81">
        <v>3</v>
      </c>
      <c r="E264" s="81">
        <v>1</v>
      </c>
    </row>
    <row r="265" spans="1:5" x14ac:dyDescent="0.55000000000000004">
      <c r="A265" t="s">
        <v>1</v>
      </c>
      <c r="B265" t="s">
        <v>4</v>
      </c>
      <c r="C265" t="s">
        <v>14</v>
      </c>
      <c r="D265" s="81">
        <v>1</v>
      </c>
      <c r="E265" s="81">
        <v>1</v>
      </c>
    </row>
    <row r="266" spans="1:5" x14ac:dyDescent="0.55000000000000004">
      <c r="A266" t="s">
        <v>1</v>
      </c>
      <c r="B266" t="s">
        <v>21</v>
      </c>
      <c r="C266" t="s">
        <v>11</v>
      </c>
      <c r="D266" s="81">
        <v>2</v>
      </c>
      <c r="E266" s="81">
        <v>1</v>
      </c>
    </row>
    <row r="267" spans="1:5" x14ac:dyDescent="0.55000000000000004">
      <c r="A267" t="s">
        <v>1</v>
      </c>
      <c r="B267" t="s">
        <v>3</v>
      </c>
      <c r="C267" t="s">
        <v>7</v>
      </c>
      <c r="D267" s="81">
        <v>1</v>
      </c>
      <c r="E267" s="81">
        <v>4</v>
      </c>
    </row>
    <row r="268" spans="1:5" x14ac:dyDescent="0.55000000000000004">
      <c r="A268" t="s">
        <v>1</v>
      </c>
      <c r="B268" t="s">
        <v>10</v>
      </c>
      <c r="C268" t="s">
        <v>8</v>
      </c>
      <c r="D268" s="81">
        <v>2</v>
      </c>
      <c r="E268" s="81">
        <v>0</v>
      </c>
    </row>
    <row r="269" spans="1:5" x14ac:dyDescent="0.55000000000000004">
      <c r="A269" t="s">
        <v>1</v>
      </c>
      <c r="B269" t="s">
        <v>16</v>
      </c>
      <c r="C269" t="s">
        <v>20</v>
      </c>
      <c r="D269" s="81">
        <v>2</v>
      </c>
      <c r="E269" s="81">
        <v>0</v>
      </c>
    </row>
    <row r="270" spans="1:5" x14ac:dyDescent="0.55000000000000004">
      <c r="A270" t="s">
        <v>1</v>
      </c>
      <c r="B270" t="s">
        <v>2</v>
      </c>
      <c r="C270" t="s">
        <v>18</v>
      </c>
      <c r="D270" s="81">
        <v>0</v>
      </c>
      <c r="E270" s="81">
        <v>0</v>
      </c>
    </row>
    <row r="271" spans="1:5" x14ac:dyDescent="0.55000000000000004">
      <c r="A271" t="s">
        <v>1</v>
      </c>
      <c r="B271" t="s">
        <v>5</v>
      </c>
      <c r="C271" t="s">
        <v>15</v>
      </c>
      <c r="D271" s="81">
        <v>0</v>
      </c>
      <c r="E271" s="81">
        <v>3</v>
      </c>
    </row>
    <row r="272" spans="1:5" x14ac:dyDescent="0.55000000000000004">
      <c r="A272" t="s">
        <v>1</v>
      </c>
      <c r="B272" t="s">
        <v>8</v>
      </c>
      <c r="C272" t="s">
        <v>14</v>
      </c>
      <c r="D272" s="81">
        <v>1</v>
      </c>
      <c r="E272" s="81">
        <v>0</v>
      </c>
    </row>
    <row r="273" spans="1:5" x14ac:dyDescent="0.55000000000000004">
      <c r="A273" t="s">
        <v>1</v>
      </c>
      <c r="B273" t="s">
        <v>3</v>
      </c>
      <c r="C273" t="s">
        <v>13</v>
      </c>
      <c r="D273" s="81">
        <v>2</v>
      </c>
      <c r="E273" s="81">
        <v>1</v>
      </c>
    </row>
    <row r="274" spans="1:5" x14ac:dyDescent="0.55000000000000004">
      <c r="A274" t="s">
        <v>1</v>
      </c>
      <c r="B274" t="s">
        <v>10</v>
      </c>
      <c r="C274" t="s">
        <v>21</v>
      </c>
      <c r="D274" s="81">
        <v>2</v>
      </c>
      <c r="E274" s="81">
        <v>0</v>
      </c>
    </row>
    <row r="275" spans="1:5" x14ac:dyDescent="0.55000000000000004">
      <c r="A275" t="s">
        <v>1</v>
      </c>
      <c r="B275" t="s">
        <v>16</v>
      </c>
      <c r="C275" t="s">
        <v>4</v>
      </c>
      <c r="D275" s="81">
        <v>5</v>
      </c>
      <c r="E275" s="81">
        <v>1</v>
      </c>
    </row>
    <row r="276" spans="1:5" x14ac:dyDescent="0.55000000000000004">
      <c r="A276" t="s">
        <v>1</v>
      </c>
      <c r="B276" t="s">
        <v>9</v>
      </c>
      <c r="C276" t="s">
        <v>11</v>
      </c>
      <c r="D276" s="81">
        <v>2</v>
      </c>
      <c r="E276" s="81">
        <v>0</v>
      </c>
    </row>
    <row r="277" spans="1:5" x14ac:dyDescent="0.55000000000000004">
      <c r="A277" t="s">
        <v>1</v>
      </c>
      <c r="B277" t="s">
        <v>7</v>
      </c>
      <c r="C277" t="s">
        <v>2</v>
      </c>
      <c r="D277" s="81">
        <v>1</v>
      </c>
      <c r="E277" s="81">
        <v>3</v>
      </c>
    </row>
    <row r="278" spans="1:5" x14ac:dyDescent="0.55000000000000004">
      <c r="A278" t="s">
        <v>1</v>
      </c>
      <c r="B278" t="s">
        <v>18</v>
      </c>
      <c r="C278" t="s">
        <v>12</v>
      </c>
      <c r="D278" s="81">
        <v>5</v>
      </c>
      <c r="E278" s="81">
        <v>0</v>
      </c>
    </row>
    <row r="279" spans="1:5" x14ac:dyDescent="0.55000000000000004">
      <c r="A279" t="s">
        <v>1</v>
      </c>
      <c r="B279" t="s">
        <v>17</v>
      </c>
      <c r="C279" t="s">
        <v>19</v>
      </c>
      <c r="D279" s="81">
        <v>1</v>
      </c>
      <c r="E279" s="81">
        <v>0</v>
      </c>
    </row>
    <row r="280" spans="1:5" x14ac:dyDescent="0.55000000000000004">
      <c r="A280" t="s">
        <v>1</v>
      </c>
      <c r="B280" t="s">
        <v>20</v>
      </c>
      <c r="C280" t="s">
        <v>6</v>
      </c>
      <c r="D280" s="81">
        <v>2</v>
      </c>
      <c r="E280" s="81">
        <v>0</v>
      </c>
    </row>
    <row r="281" spans="1:5" x14ac:dyDescent="0.55000000000000004">
      <c r="A281" t="s">
        <v>1</v>
      </c>
      <c r="B281" t="s">
        <v>4</v>
      </c>
      <c r="C281" t="s">
        <v>17</v>
      </c>
      <c r="D281" s="81">
        <v>0</v>
      </c>
      <c r="E281" s="81">
        <v>1</v>
      </c>
    </row>
    <row r="282" spans="1:5" x14ac:dyDescent="0.55000000000000004">
      <c r="A282" t="s">
        <v>1</v>
      </c>
      <c r="B282" t="s">
        <v>13</v>
      </c>
      <c r="C282" t="s">
        <v>8</v>
      </c>
      <c r="D282" s="81">
        <v>1</v>
      </c>
      <c r="E282" s="81">
        <v>0</v>
      </c>
    </row>
    <row r="283" spans="1:5" x14ac:dyDescent="0.55000000000000004">
      <c r="A283" t="s">
        <v>1</v>
      </c>
      <c r="B283" t="s">
        <v>21</v>
      </c>
      <c r="C283" t="s">
        <v>7</v>
      </c>
      <c r="D283" s="81">
        <v>1</v>
      </c>
      <c r="E283" s="81">
        <v>3</v>
      </c>
    </row>
    <row r="284" spans="1:5" x14ac:dyDescent="0.55000000000000004">
      <c r="A284" t="s">
        <v>1</v>
      </c>
      <c r="B284" t="s">
        <v>2</v>
      </c>
      <c r="C284" t="s">
        <v>20</v>
      </c>
      <c r="D284" s="81">
        <v>3</v>
      </c>
      <c r="E284" s="81">
        <v>2</v>
      </c>
    </row>
    <row r="285" spans="1:5" x14ac:dyDescent="0.55000000000000004">
      <c r="A285" t="s">
        <v>1</v>
      </c>
      <c r="B285" t="s">
        <v>11</v>
      </c>
      <c r="C285" t="s">
        <v>16</v>
      </c>
      <c r="D285" s="81">
        <v>1</v>
      </c>
      <c r="E285" s="81">
        <v>1</v>
      </c>
    </row>
    <row r="286" spans="1:5" x14ac:dyDescent="0.55000000000000004">
      <c r="A286" t="s">
        <v>1</v>
      </c>
      <c r="B286" t="s">
        <v>19</v>
      </c>
      <c r="C286" t="s">
        <v>10</v>
      </c>
      <c r="D286" s="81">
        <v>2</v>
      </c>
      <c r="E286" s="81">
        <v>0</v>
      </c>
    </row>
    <row r="287" spans="1:5" x14ac:dyDescent="0.55000000000000004">
      <c r="A287" t="s">
        <v>1</v>
      </c>
      <c r="B287" t="s">
        <v>14</v>
      </c>
      <c r="C287" t="s">
        <v>5</v>
      </c>
      <c r="D287" s="81">
        <v>2</v>
      </c>
      <c r="E287" s="81">
        <v>0</v>
      </c>
    </row>
    <row r="288" spans="1:5" x14ac:dyDescent="0.55000000000000004">
      <c r="A288" t="s">
        <v>1</v>
      </c>
      <c r="B288" t="s">
        <v>15</v>
      </c>
      <c r="C288" t="s">
        <v>18</v>
      </c>
      <c r="D288" s="81">
        <v>0</v>
      </c>
      <c r="E288" s="81">
        <v>0</v>
      </c>
    </row>
    <row r="289" spans="1:5" x14ac:dyDescent="0.55000000000000004">
      <c r="A289" t="s">
        <v>1</v>
      </c>
      <c r="B289" t="s">
        <v>6</v>
      </c>
      <c r="C289" t="s">
        <v>9</v>
      </c>
      <c r="D289" s="81">
        <v>1</v>
      </c>
      <c r="E289" s="81">
        <v>2</v>
      </c>
    </row>
    <row r="290" spans="1:5" x14ac:dyDescent="0.55000000000000004">
      <c r="A290" t="s">
        <v>1</v>
      </c>
      <c r="B290" t="s">
        <v>12</v>
      </c>
      <c r="C290" t="s">
        <v>3</v>
      </c>
      <c r="D290" s="81">
        <v>2</v>
      </c>
      <c r="E290" s="81">
        <v>1</v>
      </c>
    </row>
    <row r="291" spans="1:5" x14ac:dyDescent="0.55000000000000004">
      <c r="A291" t="s">
        <v>1</v>
      </c>
      <c r="B291" t="s">
        <v>5</v>
      </c>
      <c r="C291" t="s">
        <v>19</v>
      </c>
      <c r="D291" s="81">
        <v>2</v>
      </c>
      <c r="E291" s="81">
        <v>0</v>
      </c>
    </row>
    <row r="292" spans="1:5" x14ac:dyDescent="0.55000000000000004">
      <c r="A292" t="s">
        <v>1</v>
      </c>
      <c r="B292" t="s">
        <v>7</v>
      </c>
      <c r="C292" t="s">
        <v>13</v>
      </c>
      <c r="D292" s="81">
        <v>1</v>
      </c>
      <c r="E292" s="81">
        <v>2</v>
      </c>
    </row>
    <row r="293" spans="1:5" x14ac:dyDescent="0.55000000000000004">
      <c r="A293" t="s">
        <v>1</v>
      </c>
      <c r="B293" t="s">
        <v>8</v>
      </c>
      <c r="C293" t="s">
        <v>4</v>
      </c>
      <c r="D293" s="81">
        <v>0</v>
      </c>
      <c r="E293" s="81">
        <v>2</v>
      </c>
    </row>
    <row r="294" spans="1:5" x14ac:dyDescent="0.55000000000000004">
      <c r="A294" t="s">
        <v>1</v>
      </c>
      <c r="B294" t="s">
        <v>3</v>
      </c>
      <c r="C294" t="s">
        <v>6</v>
      </c>
      <c r="D294" s="81">
        <v>3</v>
      </c>
      <c r="E294" s="81">
        <v>1</v>
      </c>
    </row>
    <row r="295" spans="1:5" x14ac:dyDescent="0.55000000000000004">
      <c r="A295" t="s">
        <v>1</v>
      </c>
      <c r="B295" t="s">
        <v>17</v>
      </c>
      <c r="C295" t="s">
        <v>12</v>
      </c>
      <c r="D295" s="81">
        <v>3</v>
      </c>
      <c r="E295" s="81">
        <v>1</v>
      </c>
    </row>
    <row r="296" spans="1:5" x14ac:dyDescent="0.55000000000000004">
      <c r="A296" t="s">
        <v>1</v>
      </c>
      <c r="B296" t="s">
        <v>10</v>
      </c>
      <c r="C296" t="s">
        <v>15</v>
      </c>
      <c r="D296" s="81">
        <v>3</v>
      </c>
      <c r="E296" s="81">
        <v>2</v>
      </c>
    </row>
    <row r="297" spans="1:5" x14ac:dyDescent="0.55000000000000004">
      <c r="A297" t="s">
        <v>1</v>
      </c>
      <c r="B297" t="s">
        <v>20</v>
      </c>
      <c r="C297" t="s">
        <v>11</v>
      </c>
      <c r="D297" s="81">
        <v>2</v>
      </c>
      <c r="E297" s="81">
        <v>1</v>
      </c>
    </row>
    <row r="298" spans="1:5" x14ac:dyDescent="0.55000000000000004">
      <c r="A298" t="s">
        <v>1</v>
      </c>
      <c r="B298" t="s">
        <v>16</v>
      </c>
      <c r="C298" t="s">
        <v>2</v>
      </c>
      <c r="D298" s="81">
        <v>2</v>
      </c>
      <c r="E298" s="81">
        <v>0</v>
      </c>
    </row>
    <row r="299" spans="1:5" x14ac:dyDescent="0.55000000000000004">
      <c r="A299" t="s">
        <v>1</v>
      </c>
      <c r="B299" t="s">
        <v>9</v>
      </c>
      <c r="C299" t="s">
        <v>14</v>
      </c>
      <c r="D299" s="81">
        <v>1</v>
      </c>
      <c r="E299" s="81">
        <v>1</v>
      </c>
    </row>
    <row r="300" spans="1:5" x14ac:dyDescent="0.55000000000000004">
      <c r="A300" t="s">
        <v>1</v>
      </c>
      <c r="B300" t="s">
        <v>18</v>
      </c>
      <c r="C300" t="s">
        <v>21</v>
      </c>
      <c r="D300" s="81">
        <v>4</v>
      </c>
      <c r="E300" s="81">
        <v>2</v>
      </c>
    </row>
    <row r="301" spans="1:5" x14ac:dyDescent="0.55000000000000004">
      <c r="A301" t="s">
        <v>1</v>
      </c>
      <c r="B301" t="s">
        <v>4</v>
      </c>
      <c r="C301" t="s">
        <v>10</v>
      </c>
      <c r="D301" s="81">
        <v>2</v>
      </c>
      <c r="E301" s="81">
        <v>2</v>
      </c>
    </row>
    <row r="302" spans="1:5" x14ac:dyDescent="0.55000000000000004">
      <c r="A302" t="s">
        <v>1</v>
      </c>
      <c r="B302" t="s">
        <v>21</v>
      </c>
      <c r="C302" t="s">
        <v>3</v>
      </c>
      <c r="D302" s="81">
        <v>1</v>
      </c>
      <c r="E302" s="81">
        <v>2</v>
      </c>
    </row>
    <row r="303" spans="1:5" x14ac:dyDescent="0.55000000000000004">
      <c r="A303" t="s">
        <v>1</v>
      </c>
      <c r="B303" t="s">
        <v>19</v>
      </c>
      <c r="C303" t="s">
        <v>8</v>
      </c>
      <c r="D303" s="81">
        <v>4</v>
      </c>
      <c r="E303" s="81">
        <v>3</v>
      </c>
    </row>
    <row r="304" spans="1:5" x14ac:dyDescent="0.55000000000000004">
      <c r="A304" t="s">
        <v>1</v>
      </c>
      <c r="B304" t="s">
        <v>15</v>
      </c>
      <c r="C304" t="s">
        <v>9</v>
      </c>
      <c r="D304" s="81">
        <v>2</v>
      </c>
      <c r="E304" s="81">
        <v>0</v>
      </c>
    </row>
    <row r="305" spans="1:5" x14ac:dyDescent="0.55000000000000004">
      <c r="A305" t="s">
        <v>1</v>
      </c>
      <c r="B305" t="s">
        <v>6</v>
      </c>
      <c r="C305" t="s">
        <v>18</v>
      </c>
      <c r="D305" s="81">
        <v>1</v>
      </c>
      <c r="E305" s="81">
        <v>2</v>
      </c>
    </row>
    <row r="306" spans="1:5" x14ac:dyDescent="0.55000000000000004">
      <c r="A306" t="s">
        <v>1</v>
      </c>
      <c r="B306" t="s">
        <v>13</v>
      </c>
      <c r="C306" t="s">
        <v>20</v>
      </c>
      <c r="D306" s="81">
        <v>0</v>
      </c>
      <c r="E306" s="81">
        <v>1</v>
      </c>
    </row>
    <row r="307" spans="1:5" x14ac:dyDescent="0.55000000000000004">
      <c r="A307" t="s">
        <v>1</v>
      </c>
      <c r="B307" t="s">
        <v>21</v>
      </c>
      <c r="C307" t="s">
        <v>14</v>
      </c>
      <c r="D307" s="81">
        <v>2</v>
      </c>
      <c r="E307" s="81">
        <v>0</v>
      </c>
    </row>
    <row r="308" spans="1:5" x14ac:dyDescent="0.55000000000000004">
      <c r="A308" t="s">
        <v>1</v>
      </c>
      <c r="B308" t="s">
        <v>7</v>
      </c>
      <c r="C308" t="s">
        <v>8</v>
      </c>
      <c r="D308" s="81">
        <v>2</v>
      </c>
      <c r="E308" s="81">
        <v>0</v>
      </c>
    </row>
    <row r="309" spans="1:5" x14ac:dyDescent="0.55000000000000004">
      <c r="A309" t="s">
        <v>1</v>
      </c>
      <c r="B309" t="s">
        <v>6</v>
      </c>
      <c r="C309" t="s">
        <v>17</v>
      </c>
      <c r="D309" s="81">
        <v>0</v>
      </c>
      <c r="E309" s="81">
        <v>2</v>
      </c>
    </row>
    <row r="310" spans="1:5" x14ac:dyDescent="0.55000000000000004">
      <c r="A310" t="s">
        <v>1</v>
      </c>
      <c r="B310" t="s">
        <v>3</v>
      </c>
      <c r="C310" t="s">
        <v>4</v>
      </c>
      <c r="D310" s="81">
        <v>2</v>
      </c>
      <c r="E310" s="81">
        <v>0</v>
      </c>
    </row>
    <row r="311" spans="1:5" x14ac:dyDescent="0.55000000000000004">
      <c r="A311" t="s">
        <v>1</v>
      </c>
      <c r="B311" t="s">
        <v>2</v>
      </c>
      <c r="C311" t="s">
        <v>12</v>
      </c>
      <c r="D311" s="81">
        <v>2</v>
      </c>
      <c r="E311" s="81">
        <v>1</v>
      </c>
    </row>
    <row r="312" spans="1:5" x14ac:dyDescent="0.55000000000000004">
      <c r="A312" t="s">
        <v>1</v>
      </c>
      <c r="B312" t="s">
        <v>19</v>
      </c>
      <c r="C312" t="s">
        <v>15</v>
      </c>
      <c r="D312" s="81">
        <v>0</v>
      </c>
      <c r="E312" s="81">
        <v>2</v>
      </c>
    </row>
    <row r="313" spans="1:5" x14ac:dyDescent="0.55000000000000004">
      <c r="A313" t="s">
        <v>1</v>
      </c>
      <c r="B313" t="s">
        <v>5</v>
      </c>
      <c r="C313" t="s">
        <v>9</v>
      </c>
      <c r="D313" s="81">
        <v>1</v>
      </c>
      <c r="E313" s="81">
        <v>2</v>
      </c>
    </row>
    <row r="314" spans="1:5" x14ac:dyDescent="0.55000000000000004">
      <c r="A314" t="s">
        <v>1</v>
      </c>
      <c r="B314" t="s">
        <v>18</v>
      </c>
      <c r="C314" t="s">
        <v>11</v>
      </c>
      <c r="D314" s="81">
        <v>2</v>
      </c>
      <c r="E314" s="81">
        <v>1</v>
      </c>
    </row>
    <row r="315" spans="1:5" x14ac:dyDescent="0.55000000000000004">
      <c r="A315" t="s">
        <v>1</v>
      </c>
      <c r="B315" t="s">
        <v>16</v>
      </c>
      <c r="C315" t="s">
        <v>10</v>
      </c>
      <c r="D315" s="81">
        <v>2</v>
      </c>
      <c r="E315" s="81">
        <v>0</v>
      </c>
    </row>
    <row r="316" spans="1:5" x14ac:dyDescent="0.55000000000000004">
      <c r="A316" t="s">
        <v>1</v>
      </c>
      <c r="B316" t="s">
        <v>12</v>
      </c>
      <c r="C316" t="s">
        <v>6</v>
      </c>
      <c r="D316" s="81">
        <v>4</v>
      </c>
      <c r="E316" s="81">
        <v>1</v>
      </c>
    </row>
    <row r="317" spans="1:5" x14ac:dyDescent="0.55000000000000004">
      <c r="A317" t="s">
        <v>1</v>
      </c>
      <c r="B317" t="s">
        <v>14</v>
      </c>
      <c r="C317" t="s">
        <v>2</v>
      </c>
      <c r="D317" s="81">
        <v>2</v>
      </c>
      <c r="E317" s="81">
        <v>1</v>
      </c>
    </row>
    <row r="318" spans="1:5" x14ac:dyDescent="0.55000000000000004">
      <c r="A318" t="s">
        <v>1</v>
      </c>
      <c r="B318" t="s">
        <v>9</v>
      </c>
      <c r="C318" t="s">
        <v>13</v>
      </c>
      <c r="D318" s="81">
        <v>3</v>
      </c>
      <c r="E318" s="81">
        <v>0</v>
      </c>
    </row>
    <row r="319" spans="1:5" x14ac:dyDescent="0.55000000000000004">
      <c r="A319" t="s">
        <v>1</v>
      </c>
      <c r="B319" t="s">
        <v>17</v>
      </c>
      <c r="C319" t="s">
        <v>5</v>
      </c>
      <c r="D319" s="81">
        <v>2</v>
      </c>
      <c r="E319" s="81">
        <v>0</v>
      </c>
    </row>
    <row r="320" spans="1:5" x14ac:dyDescent="0.55000000000000004">
      <c r="A320" t="s">
        <v>1</v>
      </c>
      <c r="B320" t="s">
        <v>11</v>
      </c>
      <c r="C320" t="s">
        <v>7</v>
      </c>
      <c r="D320" s="81">
        <v>2</v>
      </c>
      <c r="E320" s="81">
        <v>0</v>
      </c>
    </row>
    <row r="321" spans="1:5" x14ac:dyDescent="0.55000000000000004">
      <c r="A321" t="s">
        <v>1</v>
      </c>
      <c r="B321" t="s">
        <v>20</v>
      </c>
      <c r="C321" t="s">
        <v>18</v>
      </c>
      <c r="D321" s="81">
        <v>1</v>
      </c>
      <c r="E321" s="81">
        <v>3</v>
      </c>
    </row>
    <row r="322" spans="1:5" x14ac:dyDescent="0.55000000000000004">
      <c r="A322" t="s">
        <v>1</v>
      </c>
      <c r="B322" t="s">
        <v>4</v>
      </c>
      <c r="C322" t="s">
        <v>21</v>
      </c>
      <c r="D322" s="81">
        <v>1</v>
      </c>
      <c r="E322" s="81">
        <v>3</v>
      </c>
    </row>
    <row r="323" spans="1:5" x14ac:dyDescent="0.55000000000000004">
      <c r="A323" t="s">
        <v>1</v>
      </c>
      <c r="B323" t="s">
        <v>8</v>
      </c>
      <c r="C323" t="s">
        <v>3</v>
      </c>
      <c r="D323" s="81">
        <v>1</v>
      </c>
      <c r="E323" s="81">
        <v>4</v>
      </c>
    </row>
    <row r="324" spans="1:5" x14ac:dyDescent="0.55000000000000004">
      <c r="A324" t="s">
        <v>1</v>
      </c>
      <c r="B324" t="s">
        <v>10</v>
      </c>
      <c r="C324" t="s">
        <v>7</v>
      </c>
      <c r="D324" s="81">
        <v>0</v>
      </c>
      <c r="E324" s="81">
        <v>1</v>
      </c>
    </row>
    <row r="325" spans="1:5" x14ac:dyDescent="0.55000000000000004">
      <c r="A325" t="s">
        <v>1</v>
      </c>
      <c r="B325" t="s">
        <v>15</v>
      </c>
      <c r="C325" t="s">
        <v>16</v>
      </c>
      <c r="D325" s="81">
        <v>1</v>
      </c>
      <c r="E325" s="81">
        <v>0</v>
      </c>
    </row>
    <row r="326" spans="1:5" x14ac:dyDescent="0.55000000000000004">
      <c r="A326" t="s">
        <v>1</v>
      </c>
      <c r="B326" t="s">
        <v>9</v>
      </c>
      <c r="C326" t="s">
        <v>19</v>
      </c>
      <c r="D326" s="81">
        <v>2</v>
      </c>
      <c r="E326" s="81">
        <v>0</v>
      </c>
    </row>
    <row r="327" spans="1:5" x14ac:dyDescent="0.55000000000000004">
      <c r="A327" t="s">
        <v>1</v>
      </c>
      <c r="B327" t="s">
        <v>3</v>
      </c>
      <c r="C327" t="s">
        <v>10</v>
      </c>
      <c r="D327" s="81">
        <v>0</v>
      </c>
      <c r="E327" s="81">
        <v>1</v>
      </c>
    </row>
    <row r="328" spans="1:5" x14ac:dyDescent="0.55000000000000004">
      <c r="A328" t="s">
        <v>1</v>
      </c>
      <c r="B328" t="s">
        <v>13</v>
      </c>
      <c r="C328" t="s">
        <v>4</v>
      </c>
      <c r="D328" s="81">
        <v>0</v>
      </c>
      <c r="E328" s="81">
        <v>5</v>
      </c>
    </row>
    <row r="329" spans="1:5" x14ac:dyDescent="0.55000000000000004">
      <c r="A329" t="s">
        <v>1</v>
      </c>
      <c r="B329" t="s">
        <v>21</v>
      </c>
      <c r="C329" t="s">
        <v>5</v>
      </c>
      <c r="D329" s="81">
        <v>2</v>
      </c>
      <c r="E329" s="81">
        <v>0</v>
      </c>
    </row>
    <row r="330" spans="1:5" x14ac:dyDescent="0.55000000000000004">
      <c r="A330" t="s">
        <v>1</v>
      </c>
      <c r="B330" t="s">
        <v>6</v>
      </c>
      <c r="C330" t="s">
        <v>15</v>
      </c>
      <c r="D330" s="81">
        <v>2</v>
      </c>
      <c r="E330" s="81">
        <v>0</v>
      </c>
    </row>
    <row r="331" spans="1:5" x14ac:dyDescent="0.55000000000000004">
      <c r="A331" t="s">
        <v>1</v>
      </c>
      <c r="B331" t="s">
        <v>2</v>
      </c>
      <c r="C331" t="s">
        <v>19</v>
      </c>
      <c r="D331" s="81">
        <v>2</v>
      </c>
      <c r="E331" s="81">
        <v>1</v>
      </c>
    </row>
    <row r="332" spans="1:5" x14ac:dyDescent="0.55000000000000004">
      <c r="A332" t="s">
        <v>1</v>
      </c>
      <c r="B332" t="s">
        <v>20</v>
      </c>
      <c r="C332" t="s">
        <v>14</v>
      </c>
      <c r="D332" s="81">
        <v>3</v>
      </c>
      <c r="E332" s="81">
        <v>1</v>
      </c>
    </row>
    <row r="333" spans="1:5" x14ac:dyDescent="0.55000000000000004">
      <c r="A333" t="s">
        <v>1</v>
      </c>
      <c r="B333" t="s">
        <v>11</v>
      </c>
      <c r="C333" t="s">
        <v>8</v>
      </c>
      <c r="D333" s="81">
        <v>4</v>
      </c>
      <c r="E333" s="81">
        <v>0</v>
      </c>
    </row>
    <row r="334" spans="1:5" x14ac:dyDescent="0.55000000000000004">
      <c r="A334" t="s">
        <v>1</v>
      </c>
      <c r="B334" t="s">
        <v>7</v>
      </c>
      <c r="C334" t="s">
        <v>17</v>
      </c>
      <c r="D334" s="81">
        <v>1</v>
      </c>
      <c r="E334" s="81">
        <v>3</v>
      </c>
    </row>
    <row r="335" spans="1:5" x14ac:dyDescent="0.55000000000000004">
      <c r="A335" t="s">
        <v>1</v>
      </c>
      <c r="B335" t="s">
        <v>18</v>
      </c>
      <c r="C335" t="s">
        <v>9</v>
      </c>
      <c r="D335" s="81">
        <v>2</v>
      </c>
      <c r="E335" s="81">
        <v>0</v>
      </c>
    </row>
    <row r="336" spans="1:5" x14ac:dyDescent="0.55000000000000004">
      <c r="A336" t="s">
        <v>1</v>
      </c>
      <c r="B336" t="s">
        <v>12</v>
      </c>
      <c r="C336" t="s">
        <v>16</v>
      </c>
      <c r="D336" s="81">
        <v>0</v>
      </c>
      <c r="E336" s="81">
        <v>1</v>
      </c>
    </row>
    <row r="337" spans="1:5" x14ac:dyDescent="0.55000000000000004">
      <c r="A337" t="s">
        <v>1</v>
      </c>
      <c r="B337" t="s">
        <v>13</v>
      </c>
      <c r="C337" t="s">
        <v>5</v>
      </c>
      <c r="D337" s="81">
        <v>0</v>
      </c>
      <c r="E337" s="81">
        <v>2</v>
      </c>
    </row>
    <row r="338" spans="1:5" x14ac:dyDescent="0.55000000000000004">
      <c r="A338" t="s">
        <v>1</v>
      </c>
      <c r="B338" t="s">
        <v>4</v>
      </c>
      <c r="C338" t="s">
        <v>6</v>
      </c>
      <c r="D338" s="81">
        <v>0</v>
      </c>
      <c r="E338" s="81">
        <v>1</v>
      </c>
    </row>
    <row r="339" spans="1:5" x14ac:dyDescent="0.55000000000000004">
      <c r="A339" t="s">
        <v>1</v>
      </c>
      <c r="B339" t="s">
        <v>8</v>
      </c>
      <c r="C339" t="s">
        <v>12</v>
      </c>
      <c r="D339" s="81">
        <v>1</v>
      </c>
      <c r="E339" s="81">
        <v>2</v>
      </c>
    </row>
    <row r="340" spans="1:5" x14ac:dyDescent="0.55000000000000004">
      <c r="A340" t="s">
        <v>1</v>
      </c>
      <c r="B340" t="s">
        <v>17</v>
      </c>
      <c r="C340" t="s">
        <v>11</v>
      </c>
      <c r="D340" s="81">
        <v>1</v>
      </c>
      <c r="E340" s="81">
        <v>0</v>
      </c>
    </row>
    <row r="341" spans="1:5" x14ac:dyDescent="0.55000000000000004">
      <c r="A341" t="s">
        <v>1</v>
      </c>
      <c r="B341" t="s">
        <v>10</v>
      </c>
      <c r="C341" t="s">
        <v>20</v>
      </c>
      <c r="D341" s="81">
        <v>3</v>
      </c>
      <c r="E341" s="81">
        <v>1</v>
      </c>
    </row>
    <row r="342" spans="1:5" x14ac:dyDescent="0.55000000000000004">
      <c r="A342" t="s">
        <v>1</v>
      </c>
      <c r="B342" t="s">
        <v>19</v>
      </c>
      <c r="C342" t="s">
        <v>3</v>
      </c>
      <c r="D342" s="81">
        <v>2</v>
      </c>
      <c r="E342" s="81">
        <v>2</v>
      </c>
    </row>
    <row r="343" spans="1:5" x14ac:dyDescent="0.55000000000000004">
      <c r="A343" t="s">
        <v>1</v>
      </c>
      <c r="B343" t="s">
        <v>14</v>
      </c>
      <c r="C343" t="s">
        <v>13</v>
      </c>
      <c r="D343" s="81">
        <v>0</v>
      </c>
      <c r="E343" s="81">
        <v>0</v>
      </c>
    </row>
    <row r="344" spans="1:5" x14ac:dyDescent="0.55000000000000004">
      <c r="A344" t="s">
        <v>1</v>
      </c>
      <c r="B344" t="s">
        <v>16</v>
      </c>
      <c r="C344" t="s">
        <v>7</v>
      </c>
      <c r="D344" s="81">
        <v>2</v>
      </c>
      <c r="E344" s="81">
        <v>3</v>
      </c>
    </row>
    <row r="345" spans="1:5" x14ac:dyDescent="0.55000000000000004">
      <c r="A345" t="s">
        <v>1</v>
      </c>
      <c r="B345" t="s">
        <v>5</v>
      </c>
      <c r="C345" t="s">
        <v>18</v>
      </c>
      <c r="D345" s="81">
        <v>0</v>
      </c>
      <c r="E345" s="81">
        <v>2</v>
      </c>
    </row>
    <row r="346" spans="1:5" x14ac:dyDescent="0.55000000000000004">
      <c r="A346" t="s">
        <v>1</v>
      </c>
      <c r="B346" t="s">
        <v>15</v>
      </c>
      <c r="C346" t="s">
        <v>2</v>
      </c>
      <c r="D346" s="81">
        <v>4</v>
      </c>
      <c r="E346" s="81">
        <v>0</v>
      </c>
    </row>
    <row r="347" spans="1:5" x14ac:dyDescent="0.55000000000000004">
      <c r="A347" t="s">
        <v>1</v>
      </c>
      <c r="B347" t="s">
        <v>9</v>
      </c>
      <c r="C347" t="s">
        <v>21</v>
      </c>
      <c r="D347" s="81">
        <v>2</v>
      </c>
      <c r="E347" s="81">
        <v>2</v>
      </c>
    </row>
    <row r="348" spans="1:5" x14ac:dyDescent="0.55000000000000004">
      <c r="A348" t="s">
        <v>1</v>
      </c>
      <c r="B348" t="s">
        <v>11</v>
      </c>
      <c r="C348" t="s">
        <v>13</v>
      </c>
      <c r="D348" s="81">
        <v>1</v>
      </c>
      <c r="E348" s="81">
        <v>0</v>
      </c>
    </row>
    <row r="349" spans="1:5" x14ac:dyDescent="0.55000000000000004">
      <c r="A349" t="s">
        <v>1</v>
      </c>
      <c r="B349" t="s">
        <v>12</v>
      </c>
      <c r="C349" t="s">
        <v>20</v>
      </c>
      <c r="D349" s="81">
        <v>1</v>
      </c>
      <c r="E349" s="81">
        <v>1</v>
      </c>
    </row>
    <row r="350" spans="1:5" x14ac:dyDescent="0.55000000000000004">
      <c r="A350" t="s">
        <v>1</v>
      </c>
      <c r="B350" t="s">
        <v>2</v>
      </c>
      <c r="C350" t="s">
        <v>17</v>
      </c>
      <c r="D350" s="81">
        <v>0</v>
      </c>
      <c r="E350" s="81">
        <v>2</v>
      </c>
    </row>
    <row r="351" spans="1:5" x14ac:dyDescent="0.55000000000000004">
      <c r="A351" t="s">
        <v>1</v>
      </c>
      <c r="B351" t="s">
        <v>14</v>
      </c>
      <c r="C351" t="s">
        <v>16</v>
      </c>
      <c r="D351" s="81">
        <v>3</v>
      </c>
      <c r="E351" s="81">
        <v>1</v>
      </c>
    </row>
    <row r="352" spans="1:5" x14ac:dyDescent="0.55000000000000004">
      <c r="A352" t="s">
        <v>1</v>
      </c>
      <c r="B352" t="s">
        <v>18</v>
      </c>
      <c r="C352" t="s">
        <v>8</v>
      </c>
      <c r="D352" s="81">
        <v>5</v>
      </c>
      <c r="E352" s="81">
        <v>0</v>
      </c>
    </row>
    <row r="353" spans="1:5" x14ac:dyDescent="0.55000000000000004">
      <c r="A353" t="s">
        <v>1</v>
      </c>
      <c r="B353" t="s">
        <v>13</v>
      </c>
      <c r="C353" t="s">
        <v>10</v>
      </c>
      <c r="D353" s="81">
        <v>1</v>
      </c>
      <c r="E353" s="81">
        <v>1</v>
      </c>
    </row>
    <row r="354" spans="1:5" x14ac:dyDescent="0.55000000000000004">
      <c r="A354" t="s">
        <v>1</v>
      </c>
      <c r="B354" t="s">
        <v>7</v>
      </c>
      <c r="C354" t="s">
        <v>15</v>
      </c>
      <c r="D354" s="81">
        <v>0</v>
      </c>
      <c r="E354" s="81">
        <v>0</v>
      </c>
    </row>
    <row r="355" spans="1:5" x14ac:dyDescent="0.55000000000000004">
      <c r="A355" t="s">
        <v>1</v>
      </c>
      <c r="B355" t="s">
        <v>6</v>
      </c>
      <c r="C355" t="s">
        <v>5</v>
      </c>
      <c r="D355" s="81">
        <v>1</v>
      </c>
      <c r="E355" s="81">
        <v>0</v>
      </c>
    </row>
    <row r="356" spans="1:5" x14ac:dyDescent="0.55000000000000004">
      <c r="A356" t="s">
        <v>1</v>
      </c>
      <c r="B356" t="s">
        <v>20</v>
      </c>
      <c r="C356" t="s">
        <v>4</v>
      </c>
      <c r="D356" s="81">
        <v>3</v>
      </c>
      <c r="E356" s="81">
        <v>3</v>
      </c>
    </row>
    <row r="357" spans="1:5" x14ac:dyDescent="0.55000000000000004">
      <c r="A357" t="s">
        <v>1</v>
      </c>
      <c r="B357" t="s">
        <v>11</v>
      </c>
      <c r="C357" t="s">
        <v>19</v>
      </c>
      <c r="D357" s="81">
        <v>0</v>
      </c>
      <c r="E357" s="81">
        <v>1</v>
      </c>
    </row>
    <row r="358" spans="1:5" x14ac:dyDescent="0.55000000000000004">
      <c r="A358" t="s">
        <v>1</v>
      </c>
      <c r="B358" t="s">
        <v>12</v>
      </c>
      <c r="C358" t="s">
        <v>14</v>
      </c>
      <c r="D358" s="81">
        <v>1</v>
      </c>
      <c r="E358" s="81">
        <v>2</v>
      </c>
    </row>
    <row r="359" spans="1:5" x14ac:dyDescent="0.55000000000000004">
      <c r="A359" t="s">
        <v>1</v>
      </c>
      <c r="B359" t="s">
        <v>21</v>
      </c>
      <c r="C359" t="s">
        <v>17</v>
      </c>
      <c r="D359" s="81">
        <v>0</v>
      </c>
      <c r="E359" s="81">
        <v>1</v>
      </c>
    </row>
    <row r="360" spans="1:5" x14ac:dyDescent="0.55000000000000004">
      <c r="A360" t="s">
        <v>1</v>
      </c>
      <c r="B360" t="s">
        <v>3</v>
      </c>
      <c r="C360" t="s">
        <v>16</v>
      </c>
      <c r="D360" s="81">
        <v>3</v>
      </c>
      <c r="E360" s="81">
        <v>0</v>
      </c>
    </row>
    <row r="361" spans="1:5" x14ac:dyDescent="0.55000000000000004">
      <c r="A361" t="s">
        <v>1</v>
      </c>
      <c r="B361" t="s">
        <v>2</v>
      </c>
      <c r="C361" t="s">
        <v>9</v>
      </c>
      <c r="D361" s="81">
        <v>1</v>
      </c>
      <c r="E361" s="81">
        <v>1</v>
      </c>
    </row>
    <row r="362" spans="1:5" x14ac:dyDescent="0.55000000000000004">
      <c r="A362" t="s">
        <v>1</v>
      </c>
      <c r="B362" t="s">
        <v>15</v>
      </c>
      <c r="C362" t="s">
        <v>21</v>
      </c>
      <c r="D362" s="81">
        <v>2</v>
      </c>
      <c r="E362" s="81">
        <v>0</v>
      </c>
    </row>
    <row r="363" spans="1:5" x14ac:dyDescent="0.55000000000000004">
      <c r="A363" t="s">
        <v>1</v>
      </c>
      <c r="B363" t="s">
        <v>4</v>
      </c>
      <c r="C363" t="s">
        <v>11</v>
      </c>
      <c r="D363" s="81">
        <v>1</v>
      </c>
      <c r="E363" s="81">
        <v>0</v>
      </c>
    </row>
    <row r="364" spans="1:5" x14ac:dyDescent="0.55000000000000004">
      <c r="A364" t="s">
        <v>1</v>
      </c>
      <c r="B364" t="s">
        <v>5</v>
      </c>
      <c r="C364" t="s">
        <v>7</v>
      </c>
      <c r="D364" s="81">
        <v>2</v>
      </c>
      <c r="E364" s="81">
        <v>3</v>
      </c>
    </row>
    <row r="365" spans="1:5" x14ac:dyDescent="0.55000000000000004">
      <c r="A365" t="s">
        <v>1</v>
      </c>
      <c r="B365" t="s">
        <v>10</v>
      </c>
      <c r="C365" t="s">
        <v>18</v>
      </c>
      <c r="D365" s="81">
        <v>2</v>
      </c>
      <c r="E365" s="81">
        <v>3</v>
      </c>
    </row>
    <row r="366" spans="1:5" x14ac:dyDescent="0.55000000000000004">
      <c r="A366" t="s">
        <v>1</v>
      </c>
      <c r="B366" t="s">
        <v>19</v>
      </c>
      <c r="C366" t="s">
        <v>20</v>
      </c>
      <c r="D366" s="81">
        <v>3</v>
      </c>
      <c r="E366" s="81">
        <v>0</v>
      </c>
    </row>
    <row r="367" spans="1:5" x14ac:dyDescent="0.55000000000000004">
      <c r="A367" t="s">
        <v>1</v>
      </c>
      <c r="B367" t="s">
        <v>14</v>
      </c>
      <c r="C367" t="s">
        <v>6</v>
      </c>
      <c r="D367" s="81">
        <v>1</v>
      </c>
      <c r="E367" s="81">
        <v>0</v>
      </c>
    </row>
    <row r="368" spans="1:5" x14ac:dyDescent="0.55000000000000004">
      <c r="A368" t="s">
        <v>1</v>
      </c>
      <c r="B368" t="s">
        <v>16</v>
      </c>
      <c r="C368" t="s">
        <v>13</v>
      </c>
      <c r="D368" s="81">
        <v>1</v>
      </c>
      <c r="E368" s="81">
        <v>1</v>
      </c>
    </row>
    <row r="369" spans="1:5" x14ac:dyDescent="0.55000000000000004">
      <c r="A369" t="s">
        <v>1</v>
      </c>
      <c r="B369" t="s">
        <v>9</v>
      </c>
      <c r="C369" t="s">
        <v>12</v>
      </c>
      <c r="D369" s="81">
        <v>3</v>
      </c>
      <c r="E369" s="81">
        <v>0</v>
      </c>
    </row>
    <row r="370" spans="1:5" x14ac:dyDescent="0.55000000000000004">
      <c r="A370" t="s">
        <v>1</v>
      </c>
      <c r="B370" t="s">
        <v>8</v>
      </c>
      <c r="C370" t="s">
        <v>2</v>
      </c>
      <c r="D370" s="81">
        <v>1</v>
      </c>
      <c r="E370" s="81">
        <v>1</v>
      </c>
    </row>
    <row r="371" spans="1:5" x14ac:dyDescent="0.55000000000000004">
      <c r="A371" t="s">
        <v>1</v>
      </c>
      <c r="B371" t="s">
        <v>17</v>
      </c>
      <c r="C371" t="s">
        <v>3</v>
      </c>
      <c r="D371" s="81">
        <v>1</v>
      </c>
      <c r="E371" s="81">
        <v>0</v>
      </c>
    </row>
    <row r="372" spans="1:5" x14ac:dyDescent="0.55000000000000004">
      <c r="A372" t="s">
        <v>1</v>
      </c>
      <c r="B372" t="s">
        <v>13</v>
      </c>
      <c r="C372" t="s">
        <v>17</v>
      </c>
      <c r="D372" s="81">
        <v>1</v>
      </c>
      <c r="E372" s="81">
        <v>4</v>
      </c>
    </row>
    <row r="373" spans="1:5" x14ac:dyDescent="0.55000000000000004">
      <c r="A373" t="s">
        <v>1</v>
      </c>
      <c r="B373" t="s">
        <v>21</v>
      </c>
      <c r="C373" t="s">
        <v>16</v>
      </c>
      <c r="D373" s="81">
        <v>1</v>
      </c>
      <c r="E373" s="81">
        <v>3</v>
      </c>
    </row>
    <row r="374" spans="1:5" x14ac:dyDescent="0.55000000000000004">
      <c r="A374" t="s">
        <v>1</v>
      </c>
      <c r="B374" t="s">
        <v>7</v>
      </c>
      <c r="C374" t="s">
        <v>4</v>
      </c>
      <c r="D374" s="81">
        <v>5</v>
      </c>
      <c r="E374" s="81">
        <v>3</v>
      </c>
    </row>
    <row r="375" spans="1:5" x14ac:dyDescent="0.55000000000000004">
      <c r="A375" t="s">
        <v>1</v>
      </c>
      <c r="B375" t="s">
        <v>6</v>
      </c>
      <c r="C375" t="s">
        <v>10</v>
      </c>
      <c r="D375" s="81">
        <v>0</v>
      </c>
      <c r="E375" s="81">
        <v>4</v>
      </c>
    </row>
    <row r="376" spans="1:5" x14ac:dyDescent="0.55000000000000004">
      <c r="A376" t="s">
        <v>1</v>
      </c>
      <c r="B376" t="s">
        <v>3</v>
      </c>
      <c r="C376" t="s">
        <v>9</v>
      </c>
      <c r="D376" s="81">
        <v>0</v>
      </c>
      <c r="E376" s="81">
        <v>0</v>
      </c>
    </row>
    <row r="377" spans="1:5" x14ac:dyDescent="0.55000000000000004">
      <c r="A377" t="s">
        <v>1</v>
      </c>
      <c r="B377" t="s">
        <v>18</v>
      </c>
      <c r="C377" t="s">
        <v>14</v>
      </c>
      <c r="D377" s="81">
        <v>2</v>
      </c>
      <c r="E377" s="81">
        <v>0</v>
      </c>
    </row>
    <row r="378" spans="1:5" x14ac:dyDescent="0.55000000000000004">
      <c r="A378" t="s">
        <v>1</v>
      </c>
      <c r="B378" t="s">
        <v>2</v>
      </c>
      <c r="C378" t="s">
        <v>5</v>
      </c>
      <c r="D378" s="81">
        <v>0</v>
      </c>
      <c r="E378" s="81">
        <v>2</v>
      </c>
    </row>
    <row r="379" spans="1:5" x14ac:dyDescent="0.55000000000000004">
      <c r="A379" t="s">
        <v>1</v>
      </c>
      <c r="B379" t="s">
        <v>20</v>
      </c>
      <c r="C379" t="s">
        <v>8</v>
      </c>
      <c r="D379" s="81">
        <v>1</v>
      </c>
      <c r="E379" s="81">
        <v>1</v>
      </c>
    </row>
    <row r="380" spans="1:5" x14ac:dyDescent="0.55000000000000004">
      <c r="A380" t="s">
        <v>1</v>
      </c>
      <c r="B380" t="s">
        <v>11</v>
      </c>
      <c r="C380" t="s">
        <v>15</v>
      </c>
      <c r="D380" s="81">
        <v>2</v>
      </c>
      <c r="E380" s="81">
        <v>2</v>
      </c>
    </row>
    <row r="381" spans="1:5" x14ac:dyDescent="0.55000000000000004">
      <c r="A381" t="s">
        <v>1</v>
      </c>
      <c r="B381" t="s">
        <v>12</v>
      </c>
      <c r="C381" t="s">
        <v>19</v>
      </c>
      <c r="D381" s="81">
        <v>1</v>
      </c>
      <c r="E381" s="81">
        <v>4</v>
      </c>
    </row>
    <row r="382" spans="1:5" x14ac:dyDescent="0.55000000000000004">
      <c r="A382" t="s">
        <v>22</v>
      </c>
      <c r="B382" t="s">
        <v>18</v>
      </c>
      <c r="C382" t="s">
        <v>23</v>
      </c>
      <c r="D382" s="81">
        <v>4</v>
      </c>
      <c r="E382" s="81">
        <v>1</v>
      </c>
    </row>
    <row r="383" spans="1:5" x14ac:dyDescent="0.55000000000000004">
      <c r="A383" t="s">
        <v>22</v>
      </c>
      <c r="B383" t="s">
        <v>4</v>
      </c>
      <c r="C383" t="s">
        <v>24</v>
      </c>
      <c r="D383" s="81">
        <v>1</v>
      </c>
      <c r="E383" s="81">
        <v>1</v>
      </c>
    </row>
    <row r="384" spans="1:5" x14ac:dyDescent="0.55000000000000004">
      <c r="A384" t="s">
        <v>22</v>
      </c>
      <c r="B384" t="s">
        <v>21</v>
      </c>
      <c r="C384" t="s">
        <v>20</v>
      </c>
      <c r="D384" s="81">
        <v>3</v>
      </c>
      <c r="E384" s="81">
        <v>0</v>
      </c>
    </row>
    <row r="385" spans="1:5" x14ac:dyDescent="0.55000000000000004">
      <c r="A385" t="s">
        <v>22</v>
      </c>
      <c r="B385" t="s">
        <v>7</v>
      </c>
      <c r="C385" t="s">
        <v>15</v>
      </c>
      <c r="D385" s="81">
        <v>0</v>
      </c>
      <c r="E385" s="81">
        <v>0</v>
      </c>
    </row>
    <row r="386" spans="1:5" x14ac:dyDescent="0.55000000000000004">
      <c r="A386" t="s">
        <v>22</v>
      </c>
      <c r="B386" t="s">
        <v>11</v>
      </c>
      <c r="C386" t="s">
        <v>25</v>
      </c>
      <c r="D386" s="81">
        <v>3</v>
      </c>
      <c r="E386" s="81">
        <v>1</v>
      </c>
    </row>
    <row r="387" spans="1:5" x14ac:dyDescent="0.55000000000000004">
      <c r="A387" t="s">
        <v>22</v>
      </c>
      <c r="B387" t="s">
        <v>12</v>
      </c>
      <c r="C387" t="s">
        <v>13</v>
      </c>
      <c r="D387" s="81">
        <v>0</v>
      </c>
      <c r="E387" s="81">
        <v>3</v>
      </c>
    </row>
    <row r="388" spans="1:5" x14ac:dyDescent="0.55000000000000004">
      <c r="A388" t="s">
        <v>22</v>
      </c>
      <c r="B388" t="s">
        <v>19</v>
      </c>
      <c r="C388" t="s">
        <v>17</v>
      </c>
      <c r="D388" s="81">
        <v>0</v>
      </c>
      <c r="E388" s="81">
        <v>5</v>
      </c>
    </row>
    <row r="389" spans="1:5" x14ac:dyDescent="0.55000000000000004">
      <c r="A389" t="s">
        <v>22</v>
      </c>
      <c r="B389" t="s">
        <v>3</v>
      </c>
      <c r="C389" t="s">
        <v>14</v>
      </c>
      <c r="D389" s="81">
        <v>0</v>
      </c>
      <c r="E389" s="81">
        <v>0</v>
      </c>
    </row>
    <row r="390" spans="1:5" x14ac:dyDescent="0.55000000000000004">
      <c r="A390" t="s">
        <v>22</v>
      </c>
      <c r="B390" t="s">
        <v>2</v>
      </c>
      <c r="C390" t="s">
        <v>9</v>
      </c>
      <c r="D390" s="81">
        <v>4</v>
      </c>
      <c r="E390" s="81">
        <v>0</v>
      </c>
    </row>
    <row r="391" spans="1:5" x14ac:dyDescent="0.55000000000000004">
      <c r="A391" t="s">
        <v>22</v>
      </c>
      <c r="B391" t="s">
        <v>10</v>
      </c>
      <c r="C391" t="s">
        <v>16</v>
      </c>
      <c r="D391" s="81">
        <v>0</v>
      </c>
      <c r="E391" s="81">
        <v>1</v>
      </c>
    </row>
    <row r="392" spans="1:5" x14ac:dyDescent="0.55000000000000004">
      <c r="A392" t="s">
        <v>22</v>
      </c>
      <c r="B392" t="s">
        <v>16</v>
      </c>
      <c r="C392" t="s">
        <v>21</v>
      </c>
      <c r="D392" s="81">
        <v>2</v>
      </c>
      <c r="E392" s="81">
        <v>1</v>
      </c>
    </row>
    <row r="393" spans="1:5" x14ac:dyDescent="0.55000000000000004">
      <c r="A393" t="s">
        <v>22</v>
      </c>
      <c r="B393" t="s">
        <v>25</v>
      </c>
      <c r="C393" t="s">
        <v>4</v>
      </c>
      <c r="D393" s="81">
        <v>1</v>
      </c>
      <c r="E393" s="81">
        <v>2</v>
      </c>
    </row>
    <row r="394" spans="1:5" x14ac:dyDescent="0.55000000000000004">
      <c r="A394" t="s">
        <v>22</v>
      </c>
      <c r="B394" t="s">
        <v>13</v>
      </c>
      <c r="C394" t="s">
        <v>19</v>
      </c>
      <c r="D394" s="81">
        <v>1</v>
      </c>
      <c r="E394" s="81">
        <v>1</v>
      </c>
    </row>
    <row r="395" spans="1:5" x14ac:dyDescent="0.55000000000000004">
      <c r="A395" t="s">
        <v>22</v>
      </c>
      <c r="B395" t="s">
        <v>15</v>
      </c>
      <c r="C395" t="s">
        <v>12</v>
      </c>
      <c r="D395" s="81">
        <v>1</v>
      </c>
      <c r="E395" s="81">
        <v>0</v>
      </c>
    </row>
    <row r="396" spans="1:5" x14ac:dyDescent="0.55000000000000004">
      <c r="A396" t="s">
        <v>22</v>
      </c>
      <c r="B396" t="s">
        <v>17</v>
      </c>
      <c r="C396" t="s">
        <v>11</v>
      </c>
      <c r="D396" s="81">
        <v>2</v>
      </c>
      <c r="E396" s="81">
        <v>2</v>
      </c>
    </row>
    <row r="397" spans="1:5" x14ac:dyDescent="0.55000000000000004">
      <c r="A397" t="s">
        <v>22</v>
      </c>
      <c r="B397" t="s">
        <v>23</v>
      </c>
      <c r="C397" t="s">
        <v>10</v>
      </c>
      <c r="D397" s="81">
        <v>3</v>
      </c>
      <c r="E397" s="81">
        <v>1</v>
      </c>
    </row>
    <row r="398" spans="1:5" x14ac:dyDescent="0.55000000000000004">
      <c r="A398" t="s">
        <v>22</v>
      </c>
      <c r="B398" t="s">
        <v>20</v>
      </c>
      <c r="C398" t="s">
        <v>18</v>
      </c>
      <c r="D398" s="81">
        <v>1</v>
      </c>
      <c r="E398" s="81">
        <v>2</v>
      </c>
    </row>
    <row r="399" spans="1:5" x14ac:dyDescent="0.55000000000000004">
      <c r="A399" t="s">
        <v>22</v>
      </c>
      <c r="B399" t="s">
        <v>9</v>
      </c>
      <c r="C399" t="s">
        <v>3</v>
      </c>
      <c r="D399" s="81">
        <v>1</v>
      </c>
      <c r="E399" s="81">
        <v>1</v>
      </c>
    </row>
    <row r="400" spans="1:5" x14ac:dyDescent="0.55000000000000004">
      <c r="A400" t="s">
        <v>22</v>
      </c>
      <c r="B400" t="s">
        <v>24</v>
      </c>
      <c r="C400" t="s">
        <v>7</v>
      </c>
      <c r="D400" s="81">
        <v>1</v>
      </c>
      <c r="E400" s="81">
        <v>0</v>
      </c>
    </row>
    <row r="401" spans="1:5" x14ac:dyDescent="0.55000000000000004">
      <c r="A401" t="s">
        <v>22</v>
      </c>
      <c r="B401" t="s">
        <v>14</v>
      </c>
      <c r="C401" t="s">
        <v>2</v>
      </c>
      <c r="D401" s="81">
        <v>1</v>
      </c>
      <c r="E401" s="81">
        <v>1</v>
      </c>
    </row>
    <row r="402" spans="1:5" x14ac:dyDescent="0.55000000000000004">
      <c r="A402" t="s">
        <v>22</v>
      </c>
      <c r="B402" t="s">
        <v>25</v>
      </c>
      <c r="C402" t="s">
        <v>15</v>
      </c>
      <c r="D402" s="81">
        <v>2</v>
      </c>
      <c r="E402" s="81">
        <v>0</v>
      </c>
    </row>
    <row r="403" spans="1:5" x14ac:dyDescent="0.55000000000000004">
      <c r="A403" t="s">
        <v>22</v>
      </c>
      <c r="B403" t="s">
        <v>13</v>
      </c>
      <c r="C403" t="s">
        <v>20</v>
      </c>
      <c r="D403" s="81">
        <v>0</v>
      </c>
      <c r="E403" s="81">
        <v>2</v>
      </c>
    </row>
    <row r="404" spans="1:5" x14ac:dyDescent="0.55000000000000004">
      <c r="A404" t="s">
        <v>22</v>
      </c>
      <c r="B404" t="s">
        <v>18</v>
      </c>
      <c r="C404" t="s">
        <v>16</v>
      </c>
      <c r="D404" s="81">
        <v>3</v>
      </c>
      <c r="E404" s="81">
        <v>1</v>
      </c>
    </row>
    <row r="405" spans="1:5" x14ac:dyDescent="0.55000000000000004">
      <c r="A405" t="s">
        <v>22</v>
      </c>
      <c r="B405" t="s">
        <v>2</v>
      </c>
      <c r="C405" t="s">
        <v>7</v>
      </c>
      <c r="D405" s="81">
        <v>1</v>
      </c>
      <c r="E405" s="81">
        <v>2</v>
      </c>
    </row>
    <row r="406" spans="1:5" x14ac:dyDescent="0.55000000000000004">
      <c r="A406" t="s">
        <v>22</v>
      </c>
      <c r="B406" t="s">
        <v>23</v>
      </c>
      <c r="C406" t="s">
        <v>9</v>
      </c>
      <c r="D406" s="81">
        <v>2</v>
      </c>
      <c r="E406" s="81">
        <v>3</v>
      </c>
    </row>
    <row r="407" spans="1:5" x14ac:dyDescent="0.55000000000000004">
      <c r="A407" t="s">
        <v>22</v>
      </c>
      <c r="B407" t="s">
        <v>24</v>
      </c>
      <c r="C407" t="s">
        <v>3</v>
      </c>
      <c r="D407" s="81">
        <v>1</v>
      </c>
      <c r="E407" s="81">
        <v>2</v>
      </c>
    </row>
    <row r="408" spans="1:5" x14ac:dyDescent="0.55000000000000004">
      <c r="A408" t="s">
        <v>22</v>
      </c>
      <c r="B408" t="s">
        <v>12</v>
      </c>
      <c r="C408" t="s">
        <v>19</v>
      </c>
      <c r="D408" s="81">
        <v>1</v>
      </c>
      <c r="E408" s="81">
        <v>3</v>
      </c>
    </row>
    <row r="409" spans="1:5" x14ac:dyDescent="0.55000000000000004">
      <c r="A409" t="s">
        <v>22</v>
      </c>
      <c r="B409" t="s">
        <v>4</v>
      </c>
      <c r="C409" t="s">
        <v>17</v>
      </c>
      <c r="D409" s="81">
        <v>1</v>
      </c>
      <c r="E409" s="81">
        <v>3</v>
      </c>
    </row>
    <row r="410" spans="1:5" x14ac:dyDescent="0.55000000000000004">
      <c r="A410" t="s">
        <v>22</v>
      </c>
      <c r="B410" t="s">
        <v>11</v>
      </c>
      <c r="C410" t="s">
        <v>10</v>
      </c>
      <c r="D410" s="81">
        <v>0</v>
      </c>
      <c r="E410" s="81">
        <v>1</v>
      </c>
    </row>
    <row r="411" spans="1:5" x14ac:dyDescent="0.55000000000000004">
      <c r="A411" t="s">
        <v>22</v>
      </c>
      <c r="B411" t="s">
        <v>14</v>
      </c>
      <c r="C411" t="s">
        <v>21</v>
      </c>
      <c r="D411" s="81">
        <v>1</v>
      </c>
      <c r="E411" s="81">
        <v>1</v>
      </c>
    </row>
    <row r="412" spans="1:5" x14ac:dyDescent="0.55000000000000004">
      <c r="A412" t="s">
        <v>22</v>
      </c>
      <c r="B412" t="s">
        <v>21</v>
      </c>
      <c r="C412" t="s">
        <v>18</v>
      </c>
      <c r="D412" s="81">
        <v>0</v>
      </c>
      <c r="E412" s="81">
        <v>3</v>
      </c>
    </row>
    <row r="413" spans="1:5" x14ac:dyDescent="0.55000000000000004">
      <c r="A413" t="s">
        <v>22</v>
      </c>
      <c r="B413" t="s">
        <v>9</v>
      </c>
      <c r="C413" t="s">
        <v>24</v>
      </c>
      <c r="D413" s="81">
        <v>2</v>
      </c>
      <c r="E413" s="81">
        <v>2</v>
      </c>
    </row>
    <row r="414" spans="1:5" x14ac:dyDescent="0.55000000000000004">
      <c r="A414" t="s">
        <v>22</v>
      </c>
      <c r="B414" t="s">
        <v>7</v>
      </c>
      <c r="C414" t="s">
        <v>25</v>
      </c>
      <c r="D414" s="81">
        <v>1</v>
      </c>
      <c r="E414" s="81">
        <v>0</v>
      </c>
    </row>
    <row r="415" spans="1:5" x14ac:dyDescent="0.55000000000000004">
      <c r="A415" t="s">
        <v>22</v>
      </c>
      <c r="B415" t="s">
        <v>3</v>
      </c>
      <c r="C415" t="s">
        <v>4</v>
      </c>
      <c r="D415" s="81">
        <v>3</v>
      </c>
      <c r="E415" s="81">
        <v>1</v>
      </c>
    </row>
    <row r="416" spans="1:5" x14ac:dyDescent="0.55000000000000004">
      <c r="A416" t="s">
        <v>22</v>
      </c>
      <c r="B416" t="s">
        <v>17</v>
      </c>
      <c r="C416" t="s">
        <v>13</v>
      </c>
      <c r="D416" s="81">
        <v>4</v>
      </c>
      <c r="E416" s="81">
        <v>0</v>
      </c>
    </row>
    <row r="417" spans="1:5" x14ac:dyDescent="0.55000000000000004">
      <c r="A417" t="s">
        <v>22</v>
      </c>
      <c r="B417" t="s">
        <v>10</v>
      </c>
      <c r="C417" t="s">
        <v>12</v>
      </c>
      <c r="D417" s="81">
        <v>1</v>
      </c>
      <c r="E417" s="81">
        <v>1</v>
      </c>
    </row>
    <row r="418" spans="1:5" x14ac:dyDescent="0.55000000000000004">
      <c r="A418" t="s">
        <v>22</v>
      </c>
      <c r="B418" t="s">
        <v>20</v>
      </c>
      <c r="C418" t="s">
        <v>2</v>
      </c>
      <c r="D418" s="81">
        <v>1</v>
      </c>
      <c r="E418" s="81">
        <v>1</v>
      </c>
    </row>
    <row r="419" spans="1:5" x14ac:dyDescent="0.55000000000000004">
      <c r="A419" t="s">
        <v>22</v>
      </c>
      <c r="B419" t="s">
        <v>19</v>
      </c>
      <c r="C419" t="s">
        <v>23</v>
      </c>
      <c r="D419" s="81">
        <v>2</v>
      </c>
      <c r="E419" s="81">
        <v>0</v>
      </c>
    </row>
    <row r="420" spans="1:5" x14ac:dyDescent="0.55000000000000004">
      <c r="A420" t="s">
        <v>22</v>
      </c>
      <c r="B420" t="s">
        <v>16</v>
      </c>
      <c r="C420" t="s">
        <v>11</v>
      </c>
      <c r="D420" s="81">
        <v>2</v>
      </c>
      <c r="E420" s="81">
        <v>2</v>
      </c>
    </row>
    <row r="421" spans="1:5" x14ac:dyDescent="0.55000000000000004">
      <c r="A421" t="s">
        <v>22</v>
      </c>
      <c r="B421" t="s">
        <v>15</v>
      </c>
      <c r="C421" t="s">
        <v>14</v>
      </c>
      <c r="D421" s="81">
        <v>3</v>
      </c>
      <c r="E421" s="81">
        <v>2</v>
      </c>
    </row>
    <row r="422" spans="1:5" x14ac:dyDescent="0.55000000000000004">
      <c r="A422" t="s">
        <v>22</v>
      </c>
      <c r="B422" t="s">
        <v>13</v>
      </c>
      <c r="C422" t="s">
        <v>21</v>
      </c>
      <c r="D422" s="81">
        <v>1</v>
      </c>
      <c r="E422" s="81">
        <v>1</v>
      </c>
    </row>
    <row r="423" spans="1:5" x14ac:dyDescent="0.55000000000000004">
      <c r="A423" t="s">
        <v>22</v>
      </c>
      <c r="B423" t="s">
        <v>18</v>
      </c>
      <c r="C423" t="s">
        <v>10</v>
      </c>
      <c r="D423" s="81">
        <v>3</v>
      </c>
      <c r="E423" s="81">
        <v>1</v>
      </c>
    </row>
    <row r="424" spans="1:5" x14ac:dyDescent="0.55000000000000004">
      <c r="A424" t="s">
        <v>22</v>
      </c>
      <c r="B424" t="s">
        <v>2</v>
      </c>
      <c r="C424" t="s">
        <v>3</v>
      </c>
      <c r="D424" s="81">
        <v>1</v>
      </c>
      <c r="E424" s="81">
        <v>0</v>
      </c>
    </row>
    <row r="425" spans="1:5" x14ac:dyDescent="0.55000000000000004">
      <c r="A425" t="s">
        <v>22</v>
      </c>
      <c r="B425" t="s">
        <v>23</v>
      </c>
      <c r="C425" t="s">
        <v>17</v>
      </c>
      <c r="D425" s="81">
        <v>3</v>
      </c>
      <c r="E425" s="81">
        <v>2</v>
      </c>
    </row>
    <row r="426" spans="1:5" x14ac:dyDescent="0.55000000000000004">
      <c r="A426" t="s">
        <v>22</v>
      </c>
      <c r="B426" t="s">
        <v>24</v>
      </c>
      <c r="C426" t="s">
        <v>20</v>
      </c>
      <c r="D426" s="81">
        <v>0</v>
      </c>
      <c r="E426" s="81">
        <v>1</v>
      </c>
    </row>
    <row r="427" spans="1:5" x14ac:dyDescent="0.55000000000000004">
      <c r="A427" t="s">
        <v>22</v>
      </c>
      <c r="B427" t="s">
        <v>11</v>
      </c>
      <c r="C427" t="s">
        <v>7</v>
      </c>
      <c r="D427" s="81">
        <v>4</v>
      </c>
      <c r="E427" s="81">
        <v>0</v>
      </c>
    </row>
    <row r="428" spans="1:5" x14ac:dyDescent="0.55000000000000004">
      <c r="A428" t="s">
        <v>22</v>
      </c>
      <c r="B428" t="s">
        <v>14</v>
      </c>
      <c r="C428" t="s">
        <v>9</v>
      </c>
      <c r="D428" s="81">
        <v>2</v>
      </c>
      <c r="E428" s="81">
        <v>5</v>
      </c>
    </row>
    <row r="429" spans="1:5" x14ac:dyDescent="0.55000000000000004">
      <c r="A429" t="s">
        <v>22</v>
      </c>
      <c r="B429" t="s">
        <v>4</v>
      </c>
      <c r="C429" t="s">
        <v>15</v>
      </c>
      <c r="D429" s="81">
        <v>3</v>
      </c>
      <c r="E429" s="81">
        <v>1</v>
      </c>
    </row>
    <row r="430" spans="1:5" x14ac:dyDescent="0.55000000000000004">
      <c r="A430" t="s">
        <v>22</v>
      </c>
      <c r="B430" t="s">
        <v>12</v>
      </c>
      <c r="C430" t="s">
        <v>16</v>
      </c>
      <c r="D430" s="81">
        <v>2</v>
      </c>
      <c r="E430" s="81">
        <v>2</v>
      </c>
    </row>
    <row r="431" spans="1:5" x14ac:dyDescent="0.55000000000000004">
      <c r="A431" t="s">
        <v>22</v>
      </c>
      <c r="B431" t="s">
        <v>25</v>
      </c>
      <c r="C431" t="s">
        <v>19</v>
      </c>
      <c r="D431" s="81">
        <v>0</v>
      </c>
      <c r="E431" s="81">
        <v>0</v>
      </c>
    </row>
    <row r="432" spans="1:5" x14ac:dyDescent="0.55000000000000004">
      <c r="A432" t="s">
        <v>22</v>
      </c>
      <c r="B432" t="s">
        <v>20</v>
      </c>
      <c r="C432" t="s">
        <v>4</v>
      </c>
      <c r="D432" s="81">
        <v>1</v>
      </c>
      <c r="E432" s="81">
        <v>3</v>
      </c>
    </row>
    <row r="433" spans="1:5" x14ac:dyDescent="0.55000000000000004">
      <c r="A433" t="s">
        <v>22</v>
      </c>
      <c r="B433" t="s">
        <v>21</v>
      </c>
      <c r="C433" t="s">
        <v>23</v>
      </c>
      <c r="D433" s="81">
        <v>2</v>
      </c>
      <c r="E433" s="81">
        <v>0</v>
      </c>
    </row>
    <row r="434" spans="1:5" x14ac:dyDescent="0.55000000000000004">
      <c r="A434" t="s">
        <v>22</v>
      </c>
      <c r="B434" t="s">
        <v>15</v>
      </c>
      <c r="C434" t="s">
        <v>24</v>
      </c>
      <c r="D434" s="81">
        <v>0</v>
      </c>
      <c r="E434" s="81">
        <v>2</v>
      </c>
    </row>
    <row r="435" spans="1:5" x14ac:dyDescent="0.55000000000000004">
      <c r="A435" t="s">
        <v>22</v>
      </c>
      <c r="B435" t="s">
        <v>3</v>
      </c>
      <c r="C435" t="s">
        <v>11</v>
      </c>
      <c r="D435" s="81">
        <v>2</v>
      </c>
      <c r="E435" s="81">
        <v>1</v>
      </c>
    </row>
    <row r="436" spans="1:5" x14ac:dyDescent="0.55000000000000004">
      <c r="A436" t="s">
        <v>22</v>
      </c>
      <c r="B436" t="s">
        <v>17</v>
      </c>
      <c r="C436" t="s">
        <v>12</v>
      </c>
      <c r="D436" s="81">
        <v>8</v>
      </c>
      <c r="E436" s="81">
        <v>0</v>
      </c>
    </row>
    <row r="437" spans="1:5" x14ac:dyDescent="0.55000000000000004">
      <c r="A437" t="s">
        <v>22</v>
      </c>
      <c r="B437" t="s">
        <v>10</v>
      </c>
      <c r="C437" t="s">
        <v>13</v>
      </c>
      <c r="D437" s="81">
        <v>0</v>
      </c>
      <c r="E437" s="81">
        <v>0</v>
      </c>
    </row>
    <row r="438" spans="1:5" x14ac:dyDescent="0.55000000000000004">
      <c r="A438" t="s">
        <v>22</v>
      </c>
      <c r="B438" t="s">
        <v>16</v>
      </c>
      <c r="C438" t="s">
        <v>25</v>
      </c>
      <c r="D438" s="81">
        <v>3</v>
      </c>
      <c r="E438" s="81">
        <v>2</v>
      </c>
    </row>
    <row r="439" spans="1:5" x14ac:dyDescent="0.55000000000000004">
      <c r="A439" t="s">
        <v>22</v>
      </c>
      <c r="B439" t="s">
        <v>9</v>
      </c>
      <c r="C439" t="s">
        <v>18</v>
      </c>
      <c r="D439" s="81">
        <v>1</v>
      </c>
      <c r="E439" s="81">
        <v>2</v>
      </c>
    </row>
    <row r="440" spans="1:5" x14ac:dyDescent="0.55000000000000004">
      <c r="A440" t="s">
        <v>22</v>
      </c>
      <c r="B440" t="s">
        <v>7</v>
      </c>
      <c r="C440" t="s">
        <v>14</v>
      </c>
      <c r="D440" s="81">
        <v>1</v>
      </c>
      <c r="E440" s="81">
        <v>1</v>
      </c>
    </row>
    <row r="441" spans="1:5" x14ac:dyDescent="0.55000000000000004">
      <c r="A441" t="s">
        <v>22</v>
      </c>
      <c r="B441" t="s">
        <v>19</v>
      </c>
      <c r="C441" t="s">
        <v>2</v>
      </c>
      <c r="D441" s="81">
        <v>2</v>
      </c>
      <c r="E441" s="81">
        <v>0</v>
      </c>
    </row>
    <row r="442" spans="1:5" x14ac:dyDescent="0.55000000000000004">
      <c r="A442" t="s">
        <v>22</v>
      </c>
      <c r="B442" t="s">
        <v>25</v>
      </c>
      <c r="C442" t="s">
        <v>21</v>
      </c>
      <c r="D442" s="81">
        <v>2</v>
      </c>
      <c r="E442" s="81">
        <v>2</v>
      </c>
    </row>
    <row r="443" spans="1:5" x14ac:dyDescent="0.55000000000000004">
      <c r="A443" t="s">
        <v>22</v>
      </c>
      <c r="B443" t="s">
        <v>4</v>
      </c>
      <c r="C443" t="s">
        <v>19</v>
      </c>
      <c r="D443" s="81">
        <v>2</v>
      </c>
      <c r="E443" s="81">
        <v>2</v>
      </c>
    </row>
    <row r="444" spans="1:5" x14ac:dyDescent="0.55000000000000004">
      <c r="A444" t="s">
        <v>22</v>
      </c>
      <c r="B444" t="s">
        <v>9</v>
      </c>
      <c r="C444" t="s">
        <v>13</v>
      </c>
      <c r="D444" s="81">
        <v>2</v>
      </c>
      <c r="E444" s="81">
        <v>0</v>
      </c>
    </row>
    <row r="445" spans="1:5" x14ac:dyDescent="0.55000000000000004">
      <c r="A445" t="s">
        <v>22</v>
      </c>
      <c r="B445" t="s">
        <v>7</v>
      </c>
      <c r="C445" t="s">
        <v>23</v>
      </c>
      <c r="D445" s="81">
        <v>2</v>
      </c>
      <c r="E445" s="81">
        <v>0</v>
      </c>
    </row>
    <row r="446" spans="1:5" x14ac:dyDescent="0.55000000000000004">
      <c r="A446" t="s">
        <v>22</v>
      </c>
      <c r="B446" t="s">
        <v>15</v>
      </c>
      <c r="C446" t="s">
        <v>17</v>
      </c>
      <c r="D446" s="81">
        <v>1</v>
      </c>
      <c r="E446" s="81">
        <v>3</v>
      </c>
    </row>
    <row r="447" spans="1:5" x14ac:dyDescent="0.55000000000000004">
      <c r="A447" t="s">
        <v>22</v>
      </c>
      <c r="B447" t="s">
        <v>24</v>
      </c>
      <c r="C447" t="s">
        <v>18</v>
      </c>
      <c r="D447" s="81">
        <v>0</v>
      </c>
      <c r="E447" s="81">
        <v>1</v>
      </c>
    </row>
    <row r="448" spans="1:5" x14ac:dyDescent="0.55000000000000004">
      <c r="A448" t="s">
        <v>22</v>
      </c>
      <c r="B448" t="s">
        <v>11</v>
      </c>
      <c r="C448" t="s">
        <v>20</v>
      </c>
      <c r="D448" s="81">
        <v>2</v>
      </c>
      <c r="E448" s="81">
        <v>1</v>
      </c>
    </row>
    <row r="449" spans="1:5" x14ac:dyDescent="0.55000000000000004">
      <c r="A449" t="s">
        <v>22</v>
      </c>
      <c r="B449" t="s">
        <v>14</v>
      </c>
      <c r="C449" t="s">
        <v>12</v>
      </c>
      <c r="D449" s="81">
        <v>2</v>
      </c>
      <c r="E449" s="81">
        <v>0</v>
      </c>
    </row>
    <row r="450" spans="1:5" x14ac:dyDescent="0.55000000000000004">
      <c r="A450" t="s">
        <v>22</v>
      </c>
      <c r="B450" t="s">
        <v>3</v>
      </c>
      <c r="C450" t="s">
        <v>10</v>
      </c>
      <c r="D450" s="81">
        <v>5</v>
      </c>
      <c r="E450" s="81">
        <v>0</v>
      </c>
    </row>
    <row r="451" spans="1:5" x14ac:dyDescent="0.55000000000000004">
      <c r="A451" t="s">
        <v>22</v>
      </c>
      <c r="B451" t="s">
        <v>2</v>
      </c>
      <c r="C451" t="s">
        <v>16</v>
      </c>
      <c r="D451" s="81">
        <v>1</v>
      </c>
      <c r="E451" s="81">
        <v>1</v>
      </c>
    </row>
    <row r="452" spans="1:5" x14ac:dyDescent="0.55000000000000004">
      <c r="A452" t="s">
        <v>22</v>
      </c>
      <c r="B452" t="s">
        <v>13</v>
      </c>
      <c r="C452" t="s">
        <v>11</v>
      </c>
      <c r="D452" s="81">
        <v>3</v>
      </c>
      <c r="E452" s="81">
        <v>0</v>
      </c>
    </row>
    <row r="453" spans="1:5" x14ac:dyDescent="0.55000000000000004">
      <c r="A453" t="s">
        <v>22</v>
      </c>
      <c r="B453" t="s">
        <v>21</v>
      </c>
      <c r="C453" t="s">
        <v>15</v>
      </c>
      <c r="D453" s="81">
        <v>1</v>
      </c>
      <c r="E453" s="81">
        <v>0</v>
      </c>
    </row>
    <row r="454" spans="1:5" x14ac:dyDescent="0.55000000000000004">
      <c r="A454" t="s">
        <v>22</v>
      </c>
      <c r="B454" t="s">
        <v>18</v>
      </c>
      <c r="C454" t="s">
        <v>3</v>
      </c>
      <c r="D454" s="81">
        <v>2</v>
      </c>
      <c r="E454" s="81">
        <v>1</v>
      </c>
    </row>
    <row r="455" spans="1:5" x14ac:dyDescent="0.55000000000000004">
      <c r="A455" t="s">
        <v>22</v>
      </c>
      <c r="B455" t="s">
        <v>23</v>
      </c>
      <c r="C455" t="s">
        <v>25</v>
      </c>
      <c r="D455" s="81">
        <v>1</v>
      </c>
      <c r="E455" s="81">
        <v>5</v>
      </c>
    </row>
    <row r="456" spans="1:5" x14ac:dyDescent="0.55000000000000004">
      <c r="A456" t="s">
        <v>22</v>
      </c>
      <c r="B456" t="s">
        <v>12</v>
      </c>
      <c r="C456" t="s">
        <v>24</v>
      </c>
      <c r="D456" s="81">
        <v>0</v>
      </c>
      <c r="E456" s="81">
        <v>0</v>
      </c>
    </row>
    <row r="457" spans="1:5" x14ac:dyDescent="0.55000000000000004">
      <c r="A457" t="s">
        <v>22</v>
      </c>
      <c r="B457" t="s">
        <v>19</v>
      </c>
      <c r="C457" t="s">
        <v>7</v>
      </c>
      <c r="D457" s="81">
        <v>1</v>
      </c>
      <c r="E457" s="81">
        <v>2</v>
      </c>
    </row>
    <row r="458" spans="1:5" x14ac:dyDescent="0.55000000000000004">
      <c r="A458" t="s">
        <v>22</v>
      </c>
      <c r="B458" t="s">
        <v>16</v>
      </c>
      <c r="C458" t="s">
        <v>4</v>
      </c>
      <c r="D458" s="81">
        <v>1</v>
      </c>
      <c r="E458" s="81">
        <v>0</v>
      </c>
    </row>
    <row r="459" spans="1:5" x14ac:dyDescent="0.55000000000000004">
      <c r="A459" t="s">
        <v>22</v>
      </c>
      <c r="B459" t="s">
        <v>17</v>
      </c>
      <c r="C459" t="s">
        <v>14</v>
      </c>
      <c r="D459" s="81">
        <v>0</v>
      </c>
      <c r="E459" s="81">
        <v>2</v>
      </c>
    </row>
    <row r="460" spans="1:5" x14ac:dyDescent="0.55000000000000004">
      <c r="A460" t="s">
        <v>22</v>
      </c>
      <c r="B460" t="s">
        <v>10</v>
      </c>
      <c r="C460" t="s">
        <v>2</v>
      </c>
      <c r="D460" s="81">
        <v>1</v>
      </c>
      <c r="E460" s="81">
        <v>0</v>
      </c>
    </row>
    <row r="461" spans="1:5" x14ac:dyDescent="0.55000000000000004">
      <c r="A461" t="s">
        <v>22</v>
      </c>
      <c r="B461" t="s">
        <v>20</v>
      </c>
      <c r="C461" t="s">
        <v>9</v>
      </c>
      <c r="D461" s="81">
        <v>1</v>
      </c>
      <c r="E461" s="81">
        <v>4</v>
      </c>
    </row>
    <row r="462" spans="1:5" x14ac:dyDescent="0.55000000000000004">
      <c r="A462" t="s">
        <v>22</v>
      </c>
      <c r="B462" t="s">
        <v>25</v>
      </c>
      <c r="C462" t="s">
        <v>13</v>
      </c>
      <c r="D462" s="81">
        <v>2</v>
      </c>
      <c r="E462" s="81">
        <v>1</v>
      </c>
    </row>
    <row r="463" spans="1:5" x14ac:dyDescent="0.55000000000000004">
      <c r="A463" t="s">
        <v>22</v>
      </c>
      <c r="B463" t="s">
        <v>4</v>
      </c>
      <c r="C463" t="s">
        <v>23</v>
      </c>
      <c r="D463" s="81">
        <v>0</v>
      </c>
      <c r="E463" s="81">
        <v>0</v>
      </c>
    </row>
    <row r="464" spans="1:5" x14ac:dyDescent="0.55000000000000004">
      <c r="A464" t="s">
        <v>22</v>
      </c>
      <c r="B464" t="s">
        <v>9</v>
      </c>
      <c r="C464" t="s">
        <v>10</v>
      </c>
      <c r="D464" s="81">
        <v>1</v>
      </c>
      <c r="E464" s="81">
        <v>0</v>
      </c>
    </row>
    <row r="465" spans="1:5" x14ac:dyDescent="0.55000000000000004">
      <c r="A465" t="s">
        <v>22</v>
      </c>
      <c r="B465" t="s">
        <v>7</v>
      </c>
      <c r="C465" t="s">
        <v>17</v>
      </c>
      <c r="D465" s="81">
        <v>0</v>
      </c>
      <c r="E465" s="81">
        <v>2</v>
      </c>
    </row>
    <row r="466" spans="1:5" x14ac:dyDescent="0.55000000000000004">
      <c r="A466" t="s">
        <v>22</v>
      </c>
      <c r="B466" t="s">
        <v>15</v>
      </c>
      <c r="C466" t="s">
        <v>19</v>
      </c>
      <c r="D466" s="81">
        <v>2</v>
      </c>
      <c r="E466" s="81">
        <v>0</v>
      </c>
    </row>
    <row r="467" spans="1:5" x14ac:dyDescent="0.55000000000000004">
      <c r="A467" t="s">
        <v>22</v>
      </c>
      <c r="B467" t="s">
        <v>3</v>
      </c>
      <c r="C467" t="s">
        <v>21</v>
      </c>
      <c r="D467" s="81">
        <v>2</v>
      </c>
      <c r="E467" s="81">
        <v>1</v>
      </c>
    </row>
    <row r="468" spans="1:5" x14ac:dyDescent="0.55000000000000004">
      <c r="A468" t="s">
        <v>22</v>
      </c>
      <c r="B468" t="s">
        <v>11</v>
      </c>
      <c r="C468" t="s">
        <v>12</v>
      </c>
      <c r="D468" s="81">
        <v>1</v>
      </c>
      <c r="E468" s="81">
        <v>1</v>
      </c>
    </row>
    <row r="469" spans="1:5" x14ac:dyDescent="0.55000000000000004">
      <c r="A469" t="s">
        <v>22</v>
      </c>
      <c r="B469" t="s">
        <v>14</v>
      </c>
      <c r="C469" t="s">
        <v>20</v>
      </c>
      <c r="D469" s="81">
        <v>1</v>
      </c>
      <c r="E469" s="81">
        <v>1</v>
      </c>
    </row>
    <row r="470" spans="1:5" x14ac:dyDescent="0.55000000000000004">
      <c r="A470" t="s">
        <v>22</v>
      </c>
      <c r="B470" t="s">
        <v>2</v>
      </c>
      <c r="C470" t="s">
        <v>18</v>
      </c>
      <c r="D470" s="81">
        <v>1</v>
      </c>
      <c r="E470" s="81">
        <v>1</v>
      </c>
    </row>
    <row r="471" spans="1:5" x14ac:dyDescent="0.55000000000000004">
      <c r="A471" t="s">
        <v>22</v>
      </c>
      <c r="B471" t="s">
        <v>24</v>
      </c>
      <c r="C471" t="s">
        <v>16</v>
      </c>
      <c r="D471" s="81">
        <v>1</v>
      </c>
      <c r="E471" s="81">
        <v>0</v>
      </c>
    </row>
    <row r="472" spans="1:5" x14ac:dyDescent="0.55000000000000004">
      <c r="A472" t="s">
        <v>22</v>
      </c>
      <c r="B472" t="s">
        <v>20</v>
      </c>
      <c r="C472" t="s">
        <v>3</v>
      </c>
      <c r="D472" s="81">
        <v>0</v>
      </c>
      <c r="E472" s="81">
        <v>9</v>
      </c>
    </row>
    <row r="473" spans="1:5" x14ac:dyDescent="0.55000000000000004">
      <c r="A473" t="s">
        <v>22</v>
      </c>
      <c r="B473" t="s">
        <v>13</v>
      </c>
      <c r="C473" t="s">
        <v>15</v>
      </c>
      <c r="D473" s="81">
        <v>3</v>
      </c>
      <c r="E473" s="81">
        <v>2</v>
      </c>
    </row>
    <row r="474" spans="1:5" x14ac:dyDescent="0.55000000000000004">
      <c r="A474" t="s">
        <v>22</v>
      </c>
      <c r="B474" t="s">
        <v>21</v>
      </c>
      <c r="C474" t="s">
        <v>9</v>
      </c>
      <c r="D474" s="81">
        <v>2</v>
      </c>
      <c r="E474" s="81">
        <v>4</v>
      </c>
    </row>
    <row r="475" spans="1:5" x14ac:dyDescent="0.55000000000000004">
      <c r="A475" t="s">
        <v>22</v>
      </c>
      <c r="B475" t="s">
        <v>17</v>
      </c>
      <c r="C475" t="s">
        <v>25</v>
      </c>
      <c r="D475" s="81">
        <v>3</v>
      </c>
      <c r="E475" s="81">
        <v>0</v>
      </c>
    </row>
    <row r="476" spans="1:5" x14ac:dyDescent="0.55000000000000004">
      <c r="A476" t="s">
        <v>22</v>
      </c>
      <c r="B476" t="s">
        <v>12</v>
      </c>
      <c r="C476" t="s">
        <v>4</v>
      </c>
      <c r="D476" s="81">
        <v>0</v>
      </c>
      <c r="E476" s="81">
        <v>0</v>
      </c>
    </row>
    <row r="477" spans="1:5" x14ac:dyDescent="0.55000000000000004">
      <c r="A477" t="s">
        <v>22</v>
      </c>
      <c r="B477" t="s">
        <v>19</v>
      </c>
      <c r="C477" t="s">
        <v>24</v>
      </c>
      <c r="D477" s="81">
        <v>1</v>
      </c>
      <c r="E477" s="81">
        <v>1</v>
      </c>
    </row>
    <row r="478" spans="1:5" x14ac:dyDescent="0.55000000000000004">
      <c r="A478" t="s">
        <v>22</v>
      </c>
      <c r="B478" t="s">
        <v>16</v>
      </c>
      <c r="C478" t="s">
        <v>7</v>
      </c>
      <c r="D478" s="81">
        <v>2</v>
      </c>
      <c r="E478" s="81">
        <v>2</v>
      </c>
    </row>
    <row r="479" spans="1:5" x14ac:dyDescent="0.55000000000000004">
      <c r="A479" t="s">
        <v>22</v>
      </c>
      <c r="B479" t="s">
        <v>18</v>
      </c>
      <c r="C479" t="s">
        <v>11</v>
      </c>
      <c r="D479" s="81">
        <v>2</v>
      </c>
      <c r="E479" s="81">
        <v>1</v>
      </c>
    </row>
    <row r="480" spans="1:5" x14ac:dyDescent="0.55000000000000004">
      <c r="A480" t="s">
        <v>22</v>
      </c>
      <c r="B480" t="s">
        <v>10</v>
      </c>
      <c r="C480" t="s">
        <v>14</v>
      </c>
      <c r="D480" s="81">
        <v>1</v>
      </c>
      <c r="E480" s="81">
        <v>1</v>
      </c>
    </row>
    <row r="481" spans="1:5" x14ac:dyDescent="0.55000000000000004">
      <c r="A481" t="s">
        <v>22</v>
      </c>
      <c r="B481" t="s">
        <v>23</v>
      </c>
      <c r="C481" t="s">
        <v>2</v>
      </c>
      <c r="D481" s="81">
        <v>1</v>
      </c>
      <c r="E481" s="81">
        <v>3</v>
      </c>
    </row>
    <row r="482" spans="1:5" x14ac:dyDescent="0.55000000000000004">
      <c r="A482" t="s">
        <v>22</v>
      </c>
      <c r="B482" t="s">
        <v>16</v>
      </c>
      <c r="C482" t="s">
        <v>14</v>
      </c>
      <c r="D482" s="81">
        <v>1</v>
      </c>
      <c r="E482" s="81">
        <v>1</v>
      </c>
    </row>
    <row r="483" spans="1:5" x14ac:dyDescent="0.55000000000000004">
      <c r="A483" t="s">
        <v>22</v>
      </c>
      <c r="B483" t="s">
        <v>25</v>
      </c>
      <c r="C483" t="s">
        <v>18</v>
      </c>
      <c r="D483" s="81">
        <v>1</v>
      </c>
      <c r="E483" s="81">
        <v>2</v>
      </c>
    </row>
    <row r="484" spans="1:5" x14ac:dyDescent="0.55000000000000004">
      <c r="A484" t="s">
        <v>22</v>
      </c>
      <c r="B484" t="s">
        <v>4</v>
      </c>
      <c r="C484" t="s">
        <v>2</v>
      </c>
      <c r="D484" s="81">
        <v>1</v>
      </c>
      <c r="E484" s="81">
        <v>0</v>
      </c>
    </row>
    <row r="485" spans="1:5" x14ac:dyDescent="0.55000000000000004">
      <c r="A485" t="s">
        <v>22</v>
      </c>
      <c r="B485" t="s">
        <v>13</v>
      </c>
      <c r="C485" t="s">
        <v>23</v>
      </c>
      <c r="D485" s="81">
        <v>2</v>
      </c>
      <c r="E485" s="81">
        <v>0</v>
      </c>
    </row>
    <row r="486" spans="1:5" x14ac:dyDescent="0.55000000000000004">
      <c r="A486" t="s">
        <v>22</v>
      </c>
      <c r="B486" t="s">
        <v>17</v>
      </c>
      <c r="C486" t="s">
        <v>20</v>
      </c>
      <c r="D486" s="81">
        <v>2</v>
      </c>
      <c r="E486" s="81">
        <v>1</v>
      </c>
    </row>
    <row r="487" spans="1:5" x14ac:dyDescent="0.55000000000000004">
      <c r="A487" t="s">
        <v>22</v>
      </c>
      <c r="B487" t="s">
        <v>24</v>
      </c>
      <c r="C487" t="s">
        <v>21</v>
      </c>
      <c r="D487" s="81">
        <v>3</v>
      </c>
      <c r="E487" s="81">
        <v>0</v>
      </c>
    </row>
    <row r="488" spans="1:5" x14ac:dyDescent="0.55000000000000004">
      <c r="A488" t="s">
        <v>22</v>
      </c>
      <c r="B488" t="s">
        <v>12</v>
      </c>
      <c r="C488" t="s">
        <v>9</v>
      </c>
      <c r="D488" s="81">
        <v>1</v>
      </c>
      <c r="E488" s="81">
        <v>2</v>
      </c>
    </row>
    <row r="489" spans="1:5" x14ac:dyDescent="0.55000000000000004">
      <c r="A489" t="s">
        <v>22</v>
      </c>
      <c r="B489" t="s">
        <v>19</v>
      </c>
      <c r="C489" t="s">
        <v>10</v>
      </c>
      <c r="D489" s="81">
        <v>2</v>
      </c>
      <c r="E489" s="81">
        <v>3</v>
      </c>
    </row>
    <row r="490" spans="1:5" x14ac:dyDescent="0.55000000000000004">
      <c r="A490" t="s">
        <v>22</v>
      </c>
      <c r="B490" t="s">
        <v>7</v>
      </c>
      <c r="C490" t="s">
        <v>3</v>
      </c>
      <c r="D490" s="81">
        <v>0</v>
      </c>
      <c r="E490" s="81">
        <v>2</v>
      </c>
    </row>
    <row r="491" spans="1:5" x14ac:dyDescent="0.55000000000000004">
      <c r="A491" t="s">
        <v>22</v>
      </c>
      <c r="B491" t="s">
        <v>15</v>
      </c>
      <c r="C491" t="s">
        <v>11</v>
      </c>
      <c r="D491" s="81">
        <v>1</v>
      </c>
      <c r="E491" s="81">
        <v>1</v>
      </c>
    </row>
    <row r="492" spans="1:5" x14ac:dyDescent="0.55000000000000004">
      <c r="A492" t="s">
        <v>22</v>
      </c>
      <c r="B492" t="s">
        <v>23</v>
      </c>
      <c r="C492" t="s">
        <v>12</v>
      </c>
      <c r="D492" s="81">
        <v>0</v>
      </c>
      <c r="E492" s="81">
        <v>2</v>
      </c>
    </row>
    <row r="493" spans="1:5" x14ac:dyDescent="0.55000000000000004">
      <c r="A493" t="s">
        <v>22</v>
      </c>
      <c r="B493" t="s">
        <v>21</v>
      </c>
      <c r="C493" t="s">
        <v>19</v>
      </c>
      <c r="D493" s="81">
        <v>3</v>
      </c>
      <c r="E493" s="81">
        <v>0</v>
      </c>
    </row>
    <row r="494" spans="1:5" x14ac:dyDescent="0.55000000000000004">
      <c r="A494" t="s">
        <v>22</v>
      </c>
      <c r="B494" t="s">
        <v>9</v>
      </c>
      <c r="C494" t="s">
        <v>7</v>
      </c>
      <c r="D494" s="81">
        <v>2</v>
      </c>
      <c r="E494" s="81">
        <v>0</v>
      </c>
    </row>
    <row r="495" spans="1:5" x14ac:dyDescent="0.55000000000000004">
      <c r="A495" t="s">
        <v>22</v>
      </c>
      <c r="B495" t="s">
        <v>3</v>
      </c>
      <c r="C495" t="s">
        <v>16</v>
      </c>
      <c r="D495" s="81">
        <v>2</v>
      </c>
      <c r="E495" s="81">
        <v>0</v>
      </c>
    </row>
    <row r="496" spans="1:5" x14ac:dyDescent="0.55000000000000004">
      <c r="A496" t="s">
        <v>22</v>
      </c>
      <c r="B496" t="s">
        <v>10</v>
      </c>
      <c r="C496" t="s">
        <v>4</v>
      </c>
      <c r="D496" s="81">
        <v>2</v>
      </c>
      <c r="E496" s="81">
        <v>1</v>
      </c>
    </row>
    <row r="497" spans="1:5" x14ac:dyDescent="0.55000000000000004">
      <c r="A497" t="s">
        <v>22</v>
      </c>
      <c r="B497" t="s">
        <v>20</v>
      </c>
      <c r="C497" t="s">
        <v>15</v>
      </c>
      <c r="D497" s="81">
        <v>1</v>
      </c>
      <c r="E497" s="81">
        <v>2</v>
      </c>
    </row>
    <row r="498" spans="1:5" x14ac:dyDescent="0.55000000000000004">
      <c r="A498" t="s">
        <v>22</v>
      </c>
      <c r="B498" t="s">
        <v>11</v>
      </c>
      <c r="C498" t="s">
        <v>24</v>
      </c>
      <c r="D498" s="81">
        <v>1</v>
      </c>
      <c r="E498" s="81">
        <v>1</v>
      </c>
    </row>
    <row r="499" spans="1:5" x14ac:dyDescent="0.55000000000000004">
      <c r="A499" t="s">
        <v>22</v>
      </c>
      <c r="B499" t="s">
        <v>18</v>
      </c>
      <c r="C499" t="s">
        <v>17</v>
      </c>
      <c r="D499" s="81">
        <v>3</v>
      </c>
      <c r="E499" s="81">
        <v>1</v>
      </c>
    </row>
    <row r="500" spans="1:5" x14ac:dyDescent="0.55000000000000004">
      <c r="A500" t="s">
        <v>22</v>
      </c>
      <c r="B500" t="s">
        <v>2</v>
      </c>
      <c r="C500" t="s">
        <v>13</v>
      </c>
      <c r="D500" s="81">
        <v>3</v>
      </c>
      <c r="E500" s="81">
        <v>1</v>
      </c>
    </row>
    <row r="501" spans="1:5" x14ac:dyDescent="0.55000000000000004">
      <c r="A501" t="s">
        <v>22</v>
      </c>
      <c r="B501" t="s">
        <v>14</v>
      </c>
      <c r="C501" t="s">
        <v>25</v>
      </c>
      <c r="D501" s="81">
        <v>2</v>
      </c>
      <c r="E501" s="81">
        <v>1</v>
      </c>
    </row>
    <row r="502" spans="1:5" x14ac:dyDescent="0.55000000000000004">
      <c r="A502" t="s">
        <v>22</v>
      </c>
      <c r="B502" t="s">
        <v>16</v>
      </c>
      <c r="C502" t="s">
        <v>20</v>
      </c>
      <c r="D502" s="81">
        <v>2</v>
      </c>
      <c r="E502" s="81">
        <v>2</v>
      </c>
    </row>
    <row r="503" spans="1:5" x14ac:dyDescent="0.55000000000000004">
      <c r="A503" t="s">
        <v>22</v>
      </c>
      <c r="B503" t="s">
        <v>4</v>
      </c>
      <c r="C503" t="s">
        <v>14</v>
      </c>
      <c r="D503" s="81">
        <v>1</v>
      </c>
      <c r="E503" s="81">
        <v>2</v>
      </c>
    </row>
    <row r="504" spans="1:5" x14ac:dyDescent="0.55000000000000004">
      <c r="A504" t="s">
        <v>22</v>
      </c>
      <c r="B504" t="s">
        <v>13</v>
      </c>
      <c r="C504" t="s">
        <v>3</v>
      </c>
      <c r="D504" s="81">
        <v>0</v>
      </c>
      <c r="E504" s="81">
        <v>2</v>
      </c>
    </row>
    <row r="505" spans="1:5" x14ac:dyDescent="0.55000000000000004">
      <c r="A505" t="s">
        <v>22</v>
      </c>
      <c r="B505" t="s">
        <v>7</v>
      </c>
      <c r="C505" t="s">
        <v>18</v>
      </c>
      <c r="D505" s="81">
        <v>1</v>
      </c>
      <c r="E505" s="81">
        <v>2</v>
      </c>
    </row>
    <row r="506" spans="1:5" x14ac:dyDescent="0.55000000000000004">
      <c r="A506" t="s">
        <v>22</v>
      </c>
      <c r="B506" t="s">
        <v>15</v>
      </c>
      <c r="C506" t="s">
        <v>23</v>
      </c>
      <c r="D506" s="81">
        <v>0</v>
      </c>
      <c r="E506" s="81">
        <v>2</v>
      </c>
    </row>
    <row r="507" spans="1:5" x14ac:dyDescent="0.55000000000000004">
      <c r="A507" t="s">
        <v>22</v>
      </c>
      <c r="B507" t="s">
        <v>17</v>
      </c>
      <c r="C507" t="s">
        <v>9</v>
      </c>
      <c r="D507" s="81">
        <v>2</v>
      </c>
      <c r="E507" s="81">
        <v>1</v>
      </c>
    </row>
    <row r="508" spans="1:5" x14ac:dyDescent="0.55000000000000004">
      <c r="A508" t="s">
        <v>22</v>
      </c>
      <c r="B508" t="s">
        <v>12</v>
      </c>
      <c r="C508" t="s">
        <v>21</v>
      </c>
      <c r="D508" s="81">
        <v>0</v>
      </c>
      <c r="E508" s="81">
        <v>3</v>
      </c>
    </row>
    <row r="509" spans="1:5" x14ac:dyDescent="0.55000000000000004">
      <c r="A509" t="s">
        <v>22</v>
      </c>
      <c r="B509" t="s">
        <v>19</v>
      </c>
      <c r="C509" t="s">
        <v>11</v>
      </c>
      <c r="D509" s="81">
        <v>2</v>
      </c>
      <c r="E509" s="81">
        <v>3</v>
      </c>
    </row>
    <row r="510" spans="1:5" x14ac:dyDescent="0.55000000000000004">
      <c r="A510" t="s">
        <v>22</v>
      </c>
      <c r="B510" t="s">
        <v>24</v>
      </c>
      <c r="C510" t="s">
        <v>2</v>
      </c>
      <c r="D510" s="81">
        <v>3</v>
      </c>
      <c r="E510" s="81">
        <v>3</v>
      </c>
    </row>
    <row r="511" spans="1:5" x14ac:dyDescent="0.55000000000000004">
      <c r="A511" t="s">
        <v>22</v>
      </c>
      <c r="B511" t="s">
        <v>25</v>
      </c>
      <c r="C511" t="s">
        <v>10</v>
      </c>
      <c r="D511" s="81">
        <v>2</v>
      </c>
      <c r="E511" s="81">
        <v>0</v>
      </c>
    </row>
    <row r="512" spans="1:5" x14ac:dyDescent="0.55000000000000004">
      <c r="A512" t="s">
        <v>22</v>
      </c>
      <c r="B512" t="s">
        <v>21</v>
      </c>
      <c r="C512" t="s">
        <v>7</v>
      </c>
      <c r="D512" s="81">
        <v>0</v>
      </c>
      <c r="E512" s="81">
        <v>2</v>
      </c>
    </row>
    <row r="513" spans="1:5" x14ac:dyDescent="0.55000000000000004">
      <c r="A513" t="s">
        <v>22</v>
      </c>
      <c r="B513" t="s">
        <v>9</v>
      </c>
      <c r="C513" t="s">
        <v>19</v>
      </c>
      <c r="D513" s="81">
        <v>0</v>
      </c>
      <c r="E513" s="81">
        <v>1</v>
      </c>
    </row>
    <row r="514" spans="1:5" x14ac:dyDescent="0.55000000000000004">
      <c r="A514" t="s">
        <v>22</v>
      </c>
      <c r="B514" t="s">
        <v>18</v>
      </c>
      <c r="C514" t="s">
        <v>13</v>
      </c>
      <c r="D514" s="81">
        <v>2</v>
      </c>
      <c r="E514" s="81">
        <v>1</v>
      </c>
    </row>
    <row r="515" spans="1:5" x14ac:dyDescent="0.55000000000000004">
      <c r="A515" t="s">
        <v>22</v>
      </c>
      <c r="B515" t="s">
        <v>10</v>
      </c>
      <c r="C515" t="s">
        <v>17</v>
      </c>
      <c r="D515" s="81">
        <v>2</v>
      </c>
      <c r="E515" s="81">
        <v>2</v>
      </c>
    </row>
    <row r="516" spans="1:5" x14ac:dyDescent="0.55000000000000004">
      <c r="A516" t="s">
        <v>22</v>
      </c>
      <c r="B516" t="s">
        <v>20</v>
      </c>
      <c r="C516" t="s">
        <v>12</v>
      </c>
      <c r="D516" s="81">
        <v>2</v>
      </c>
      <c r="E516" s="81">
        <v>1</v>
      </c>
    </row>
    <row r="517" spans="1:5" x14ac:dyDescent="0.55000000000000004">
      <c r="A517" t="s">
        <v>22</v>
      </c>
      <c r="B517" t="s">
        <v>11</v>
      </c>
      <c r="C517" t="s">
        <v>4</v>
      </c>
      <c r="D517" s="81">
        <v>3</v>
      </c>
      <c r="E517" s="81">
        <v>2</v>
      </c>
    </row>
    <row r="518" spans="1:5" x14ac:dyDescent="0.55000000000000004">
      <c r="A518" t="s">
        <v>22</v>
      </c>
      <c r="B518" t="s">
        <v>3</v>
      </c>
      <c r="C518" t="s">
        <v>15</v>
      </c>
      <c r="D518" s="81">
        <v>2</v>
      </c>
      <c r="E518" s="81">
        <v>1</v>
      </c>
    </row>
    <row r="519" spans="1:5" x14ac:dyDescent="0.55000000000000004">
      <c r="A519" t="s">
        <v>22</v>
      </c>
      <c r="B519" t="s">
        <v>2</v>
      </c>
      <c r="C519" t="s">
        <v>25</v>
      </c>
      <c r="D519" s="81">
        <v>2</v>
      </c>
      <c r="E519" s="81">
        <v>2</v>
      </c>
    </row>
    <row r="520" spans="1:5" x14ac:dyDescent="0.55000000000000004">
      <c r="A520" t="s">
        <v>22</v>
      </c>
      <c r="B520" t="s">
        <v>23</v>
      </c>
      <c r="C520" t="s">
        <v>16</v>
      </c>
      <c r="D520" s="81">
        <v>2</v>
      </c>
      <c r="E520" s="81">
        <v>2</v>
      </c>
    </row>
    <row r="521" spans="1:5" x14ac:dyDescent="0.55000000000000004">
      <c r="A521" t="s">
        <v>22</v>
      </c>
      <c r="B521" t="s">
        <v>14</v>
      </c>
      <c r="C521" t="s">
        <v>24</v>
      </c>
      <c r="D521" s="81">
        <v>1</v>
      </c>
      <c r="E521" s="81">
        <v>1</v>
      </c>
    </row>
    <row r="522" spans="1:5" x14ac:dyDescent="0.55000000000000004">
      <c r="A522" t="s">
        <v>22</v>
      </c>
      <c r="B522" t="s">
        <v>21</v>
      </c>
      <c r="C522" t="s">
        <v>17</v>
      </c>
      <c r="D522" s="81">
        <v>1</v>
      </c>
      <c r="E522" s="81">
        <v>4</v>
      </c>
    </row>
    <row r="523" spans="1:5" x14ac:dyDescent="0.55000000000000004">
      <c r="A523" t="s">
        <v>22</v>
      </c>
      <c r="B523" t="s">
        <v>7</v>
      </c>
      <c r="C523" t="s">
        <v>4</v>
      </c>
      <c r="D523" s="81">
        <v>1</v>
      </c>
      <c r="E523" s="81">
        <v>0</v>
      </c>
    </row>
    <row r="524" spans="1:5" x14ac:dyDescent="0.55000000000000004">
      <c r="A524" t="s">
        <v>22</v>
      </c>
      <c r="B524" t="s">
        <v>9</v>
      </c>
      <c r="C524" t="s">
        <v>25</v>
      </c>
      <c r="D524" s="81">
        <v>2</v>
      </c>
      <c r="E524" s="81">
        <v>1</v>
      </c>
    </row>
    <row r="525" spans="1:5" x14ac:dyDescent="0.55000000000000004">
      <c r="A525" t="s">
        <v>22</v>
      </c>
      <c r="B525" t="s">
        <v>3</v>
      </c>
      <c r="C525" t="s">
        <v>12</v>
      </c>
      <c r="D525" s="81">
        <v>2</v>
      </c>
      <c r="E525" s="81">
        <v>0</v>
      </c>
    </row>
    <row r="526" spans="1:5" x14ac:dyDescent="0.55000000000000004">
      <c r="A526" t="s">
        <v>22</v>
      </c>
      <c r="B526" t="s">
        <v>18</v>
      </c>
      <c r="C526" t="s">
        <v>15</v>
      </c>
      <c r="D526" s="81">
        <v>5</v>
      </c>
      <c r="E526" s="81">
        <v>2</v>
      </c>
    </row>
    <row r="527" spans="1:5" x14ac:dyDescent="0.55000000000000004">
      <c r="A527" t="s">
        <v>22</v>
      </c>
      <c r="B527" t="s">
        <v>2</v>
      </c>
      <c r="C527" t="s">
        <v>11</v>
      </c>
      <c r="D527" s="81">
        <v>2</v>
      </c>
      <c r="E527" s="81">
        <v>1</v>
      </c>
    </row>
    <row r="528" spans="1:5" x14ac:dyDescent="0.55000000000000004">
      <c r="A528" t="s">
        <v>22</v>
      </c>
      <c r="B528" t="s">
        <v>20</v>
      </c>
      <c r="C528" t="s">
        <v>23</v>
      </c>
      <c r="D528" s="81">
        <v>2</v>
      </c>
      <c r="E528" s="81">
        <v>1</v>
      </c>
    </row>
    <row r="529" spans="1:5" x14ac:dyDescent="0.55000000000000004">
      <c r="A529" t="s">
        <v>22</v>
      </c>
      <c r="B529" t="s">
        <v>14</v>
      </c>
      <c r="C529" t="s">
        <v>19</v>
      </c>
      <c r="D529" s="81">
        <v>2</v>
      </c>
      <c r="E529" s="81">
        <v>0</v>
      </c>
    </row>
    <row r="530" spans="1:5" x14ac:dyDescent="0.55000000000000004">
      <c r="A530" t="s">
        <v>22</v>
      </c>
      <c r="B530" t="s">
        <v>16</v>
      </c>
      <c r="C530" t="s">
        <v>13</v>
      </c>
      <c r="D530" s="81">
        <v>1</v>
      </c>
      <c r="E530" s="81">
        <v>2</v>
      </c>
    </row>
    <row r="531" spans="1:5" x14ac:dyDescent="0.55000000000000004">
      <c r="A531" t="s">
        <v>22</v>
      </c>
      <c r="B531" t="s">
        <v>24</v>
      </c>
      <c r="C531" t="s">
        <v>10</v>
      </c>
      <c r="D531" s="81">
        <v>0</v>
      </c>
      <c r="E531" s="81">
        <v>2</v>
      </c>
    </row>
    <row r="532" spans="1:5" x14ac:dyDescent="0.55000000000000004">
      <c r="A532" t="s">
        <v>22</v>
      </c>
      <c r="B532" t="s">
        <v>4</v>
      </c>
      <c r="C532" t="s">
        <v>18</v>
      </c>
      <c r="D532" s="81">
        <v>0</v>
      </c>
      <c r="E532" s="81">
        <v>3</v>
      </c>
    </row>
    <row r="533" spans="1:5" x14ac:dyDescent="0.55000000000000004">
      <c r="A533" t="s">
        <v>22</v>
      </c>
      <c r="B533" t="s">
        <v>15</v>
      </c>
      <c r="C533" t="s">
        <v>9</v>
      </c>
      <c r="D533" s="81">
        <v>3</v>
      </c>
      <c r="E533" s="81">
        <v>1</v>
      </c>
    </row>
    <row r="534" spans="1:5" x14ac:dyDescent="0.55000000000000004">
      <c r="A534" t="s">
        <v>22</v>
      </c>
      <c r="B534" t="s">
        <v>17</v>
      </c>
      <c r="C534" t="s">
        <v>2</v>
      </c>
      <c r="D534" s="81">
        <v>1</v>
      </c>
      <c r="E534" s="81">
        <v>2</v>
      </c>
    </row>
    <row r="535" spans="1:5" x14ac:dyDescent="0.55000000000000004">
      <c r="A535" t="s">
        <v>22</v>
      </c>
      <c r="B535" t="s">
        <v>11</v>
      </c>
      <c r="C535" t="s">
        <v>21</v>
      </c>
      <c r="D535" s="81">
        <v>5</v>
      </c>
      <c r="E535" s="81">
        <v>0</v>
      </c>
    </row>
    <row r="536" spans="1:5" x14ac:dyDescent="0.55000000000000004">
      <c r="A536" t="s">
        <v>22</v>
      </c>
      <c r="B536" t="s">
        <v>12</v>
      </c>
      <c r="C536" t="s">
        <v>7</v>
      </c>
      <c r="D536" s="81">
        <v>0</v>
      </c>
      <c r="E536" s="81">
        <v>0</v>
      </c>
    </row>
    <row r="537" spans="1:5" x14ac:dyDescent="0.55000000000000004">
      <c r="A537" t="s">
        <v>22</v>
      </c>
      <c r="B537" t="s">
        <v>25</v>
      </c>
      <c r="C537" t="s">
        <v>3</v>
      </c>
      <c r="D537" s="81">
        <v>1</v>
      </c>
      <c r="E537" s="81">
        <v>4</v>
      </c>
    </row>
    <row r="538" spans="1:5" x14ac:dyDescent="0.55000000000000004">
      <c r="A538" t="s">
        <v>22</v>
      </c>
      <c r="B538" t="s">
        <v>13</v>
      </c>
      <c r="C538" t="s">
        <v>14</v>
      </c>
      <c r="D538" s="81">
        <v>2</v>
      </c>
      <c r="E538" s="81">
        <v>2</v>
      </c>
    </row>
    <row r="539" spans="1:5" x14ac:dyDescent="0.55000000000000004">
      <c r="A539" t="s">
        <v>22</v>
      </c>
      <c r="B539" t="s">
        <v>10</v>
      </c>
      <c r="C539" t="s">
        <v>20</v>
      </c>
      <c r="D539" s="81">
        <v>2</v>
      </c>
      <c r="E539" s="81">
        <v>1</v>
      </c>
    </row>
    <row r="540" spans="1:5" x14ac:dyDescent="0.55000000000000004">
      <c r="A540" t="s">
        <v>22</v>
      </c>
      <c r="B540" t="s">
        <v>23</v>
      </c>
      <c r="C540" t="s">
        <v>24</v>
      </c>
      <c r="D540" s="81">
        <v>1</v>
      </c>
      <c r="E540" s="81">
        <v>2</v>
      </c>
    </row>
    <row r="541" spans="1:5" x14ac:dyDescent="0.55000000000000004">
      <c r="A541" t="s">
        <v>22</v>
      </c>
      <c r="B541" t="s">
        <v>19</v>
      </c>
      <c r="C541" t="s">
        <v>16</v>
      </c>
      <c r="D541" s="81">
        <v>1</v>
      </c>
      <c r="E541" s="81">
        <v>3</v>
      </c>
    </row>
    <row r="542" spans="1:5" x14ac:dyDescent="0.55000000000000004">
      <c r="A542" t="s">
        <v>22</v>
      </c>
      <c r="B542" t="s">
        <v>21</v>
      </c>
      <c r="C542" t="s">
        <v>10</v>
      </c>
      <c r="D542" s="81">
        <v>1</v>
      </c>
      <c r="E542" s="81">
        <v>0</v>
      </c>
    </row>
    <row r="543" spans="1:5" x14ac:dyDescent="0.55000000000000004">
      <c r="A543" t="s">
        <v>22</v>
      </c>
      <c r="B543" t="s">
        <v>9</v>
      </c>
      <c r="C543" t="s">
        <v>4</v>
      </c>
      <c r="D543" s="81">
        <v>0</v>
      </c>
      <c r="E543" s="81">
        <v>1</v>
      </c>
    </row>
    <row r="544" spans="1:5" x14ac:dyDescent="0.55000000000000004">
      <c r="A544" t="s">
        <v>22</v>
      </c>
      <c r="B544" t="s">
        <v>3</v>
      </c>
      <c r="C544" t="s">
        <v>23</v>
      </c>
      <c r="D544" s="81">
        <v>1</v>
      </c>
      <c r="E544" s="81">
        <v>1</v>
      </c>
    </row>
    <row r="545" spans="1:5" x14ac:dyDescent="0.55000000000000004">
      <c r="A545" t="s">
        <v>22</v>
      </c>
      <c r="B545" t="s">
        <v>18</v>
      </c>
      <c r="C545" t="s">
        <v>12</v>
      </c>
      <c r="D545" s="81">
        <v>2</v>
      </c>
      <c r="E545" s="81">
        <v>0</v>
      </c>
    </row>
    <row r="546" spans="1:5" x14ac:dyDescent="0.55000000000000004">
      <c r="A546" t="s">
        <v>22</v>
      </c>
      <c r="B546" t="s">
        <v>24</v>
      </c>
      <c r="C546" t="s">
        <v>25</v>
      </c>
      <c r="D546" s="81">
        <v>2</v>
      </c>
      <c r="E546" s="81">
        <v>0</v>
      </c>
    </row>
    <row r="547" spans="1:5" x14ac:dyDescent="0.55000000000000004">
      <c r="A547" t="s">
        <v>22</v>
      </c>
      <c r="B547" t="s">
        <v>20</v>
      </c>
      <c r="C547" t="s">
        <v>19</v>
      </c>
      <c r="D547" s="81">
        <v>0</v>
      </c>
      <c r="E547" s="81">
        <v>1</v>
      </c>
    </row>
    <row r="548" spans="1:5" x14ac:dyDescent="0.55000000000000004">
      <c r="A548" t="s">
        <v>22</v>
      </c>
      <c r="B548" t="s">
        <v>16</v>
      </c>
      <c r="C548" t="s">
        <v>17</v>
      </c>
      <c r="D548" s="81">
        <v>0</v>
      </c>
      <c r="E548" s="81">
        <v>3</v>
      </c>
    </row>
    <row r="549" spans="1:5" x14ac:dyDescent="0.55000000000000004">
      <c r="A549" t="s">
        <v>22</v>
      </c>
      <c r="B549" t="s">
        <v>2</v>
      </c>
      <c r="C549" t="s">
        <v>15</v>
      </c>
      <c r="D549" s="81">
        <v>1</v>
      </c>
      <c r="E549" s="81">
        <v>1</v>
      </c>
    </row>
    <row r="550" spans="1:5" x14ac:dyDescent="0.55000000000000004">
      <c r="A550" t="s">
        <v>22</v>
      </c>
      <c r="B550" t="s">
        <v>14</v>
      </c>
      <c r="C550" t="s">
        <v>11</v>
      </c>
      <c r="D550" s="81">
        <v>1</v>
      </c>
      <c r="E550" s="81">
        <v>2</v>
      </c>
    </row>
    <row r="551" spans="1:5" x14ac:dyDescent="0.55000000000000004">
      <c r="A551" t="s">
        <v>22</v>
      </c>
      <c r="B551" t="s">
        <v>7</v>
      </c>
      <c r="C551" t="s">
        <v>13</v>
      </c>
      <c r="D551" s="81">
        <v>1</v>
      </c>
      <c r="E551" s="81">
        <v>1</v>
      </c>
    </row>
    <row r="552" spans="1:5" x14ac:dyDescent="0.55000000000000004">
      <c r="A552" t="s">
        <v>22</v>
      </c>
      <c r="B552" t="s">
        <v>25</v>
      </c>
      <c r="C552" t="s">
        <v>20</v>
      </c>
      <c r="D552" s="81">
        <v>1</v>
      </c>
      <c r="E552" s="81">
        <v>3</v>
      </c>
    </row>
    <row r="553" spans="1:5" x14ac:dyDescent="0.55000000000000004">
      <c r="A553" t="s">
        <v>22</v>
      </c>
      <c r="B553" t="s">
        <v>4</v>
      </c>
      <c r="C553" t="s">
        <v>21</v>
      </c>
      <c r="D553" s="81">
        <v>0</v>
      </c>
      <c r="E553" s="81">
        <v>1</v>
      </c>
    </row>
    <row r="554" spans="1:5" x14ac:dyDescent="0.55000000000000004">
      <c r="A554" t="s">
        <v>22</v>
      </c>
      <c r="B554" t="s">
        <v>13</v>
      </c>
      <c r="C554" t="s">
        <v>24</v>
      </c>
      <c r="D554" s="81">
        <v>0</v>
      </c>
      <c r="E554" s="81">
        <v>1</v>
      </c>
    </row>
    <row r="555" spans="1:5" x14ac:dyDescent="0.55000000000000004">
      <c r="A555" t="s">
        <v>22</v>
      </c>
      <c r="B555" t="s">
        <v>15</v>
      </c>
      <c r="C555" t="s">
        <v>16</v>
      </c>
      <c r="D555" s="81">
        <v>0</v>
      </c>
      <c r="E555" s="81">
        <v>0</v>
      </c>
    </row>
    <row r="556" spans="1:5" x14ac:dyDescent="0.55000000000000004">
      <c r="A556" t="s">
        <v>22</v>
      </c>
      <c r="B556" t="s">
        <v>17</v>
      </c>
      <c r="C556" t="s">
        <v>3</v>
      </c>
      <c r="D556" s="81">
        <v>3</v>
      </c>
      <c r="E556" s="81">
        <v>1</v>
      </c>
    </row>
    <row r="557" spans="1:5" x14ac:dyDescent="0.55000000000000004">
      <c r="A557" t="s">
        <v>22</v>
      </c>
      <c r="B557" t="s">
        <v>10</v>
      </c>
      <c r="C557" t="s">
        <v>7</v>
      </c>
      <c r="D557" s="81">
        <v>1</v>
      </c>
      <c r="E557" s="81">
        <v>0</v>
      </c>
    </row>
    <row r="558" spans="1:5" x14ac:dyDescent="0.55000000000000004">
      <c r="A558" t="s">
        <v>22</v>
      </c>
      <c r="B558" t="s">
        <v>23</v>
      </c>
      <c r="C558" t="s">
        <v>14</v>
      </c>
      <c r="D558" s="81">
        <v>1</v>
      </c>
      <c r="E558" s="81">
        <v>2</v>
      </c>
    </row>
    <row r="559" spans="1:5" x14ac:dyDescent="0.55000000000000004">
      <c r="A559" t="s">
        <v>22</v>
      </c>
      <c r="B559" t="s">
        <v>11</v>
      </c>
      <c r="C559" t="s">
        <v>9</v>
      </c>
      <c r="D559" s="81">
        <v>0</v>
      </c>
      <c r="E559" s="81">
        <v>2</v>
      </c>
    </row>
    <row r="560" spans="1:5" x14ac:dyDescent="0.55000000000000004">
      <c r="A560" t="s">
        <v>22</v>
      </c>
      <c r="B560" t="s">
        <v>12</v>
      </c>
      <c r="C560" t="s">
        <v>2</v>
      </c>
      <c r="D560" s="81">
        <v>2</v>
      </c>
      <c r="E560" s="81">
        <v>0</v>
      </c>
    </row>
    <row r="561" spans="1:5" x14ac:dyDescent="0.55000000000000004">
      <c r="A561" t="s">
        <v>22</v>
      </c>
      <c r="B561" t="s">
        <v>25</v>
      </c>
      <c r="C561" t="s">
        <v>23</v>
      </c>
      <c r="D561" s="81">
        <v>1</v>
      </c>
      <c r="E561" s="81">
        <v>0</v>
      </c>
    </row>
    <row r="562" spans="1:5" x14ac:dyDescent="0.55000000000000004">
      <c r="A562" t="s">
        <v>22</v>
      </c>
      <c r="B562" t="s">
        <v>4</v>
      </c>
      <c r="C562" t="s">
        <v>16</v>
      </c>
      <c r="D562" s="81">
        <v>1</v>
      </c>
      <c r="E562" s="81">
        <v>1</v>
      </c>
    </row>
    <row r="563" spans="1:5" x14ac:dyDescent="0.55000000000000004">
      <c r="A563" t="s">
        <v>22</v>
      </c>
      <c r="B563" t="s">
        <v>9</v>
      </c>
      <c r="C563" t="s">
        <v>20</v>
      </c>
      <c r="D563" s="81">
        <v>0</v>
      </c>
      <c r="E563" s="81">
        <v>2</v>
      </c>
    </row>
    <row r="564" spans="1:5" x14ac:dyDescent="0.55000000000000004">
      <c r="A564" t="s">
        <v>22</v>
      </c>
      <c r="B564" t="s">
        <v>7</v>
      </c>
      <c r="C564" t="s">
        <v>19</v>
      </c>
      <c r="D564" s="81">
        <v>2</v>
      </c>
      <c r="E564" s="81">
        <v>1</v>
      </c>
    </row>
    <row r="565" spans="1:5" x14ac:dyDescent="0.55000000000000004">
      <c r="A565" t="s">
        <v>22</v>
      </c>
      <c r="B565" t="s">
        <v>15</v>
      </c>
      <c r="C565" t="s">
        <v>21</v>
      </c>
      <c r="D565" s="81">
        <v>1</v>
      </c>
      <c r="E565" s="81">
        <v>0</v>
      </c>
    </row>
    <row r="566" spans="1:5" x14ac:dyDescent="0.55000000000000004">
      <c r="A566" t="s">
        <v>22</v>
      </c>
      <c r="B566" t="s">
        <v>3</v>
      </c>
      <c r="C566" t="s">
        <v>18</v>
      </c>
      <c r="D566" s="81">
        <v>0</v>
      </c>
      <c r="E566" s="81">
        <v>4</v>
      </c>
    </row>
    <row r="567" spans="1:5" x14ac:dyDescent="0.55000000000000004">
      <c r="A567" t="s">
        <v>22</v>
      </c>
      <c r="B567" t="s">
        <v>2</v>
      </c>
      <c r="C567" t="s">
        <v>10</v>
      </c>
      <c r="D567" s="81">
        <v>4</v>
      </c>
      <c r="E567" s="81">
        <v>1</v>
      </c>
    </row>
    <row r="568" spans="1:5" x14ac:dyDescent="0.55000000000000004">
      <c r="A568" t="s">
        <v>22</v>
      </c>
      <c r="B568" t="s">
        <v>24</v>
      </c>
      <c r="C568" t="s">
        <v>12</v>
      </c>
      <c r="D568" s="81">
        <v>1</v>
      </c>
      <c r="E568" s="81">
        <v>1</v>
      </c>
    </row>
    <row r="569" spans="1:5" x14ac:dyDescent="0.55000000000000004">
      <c r="A569" t="s">
        <v>22</v>
      </c>
      <c r="B569" t="s">
        <v>11</v>
      </c>
      <c r="C569" t="s">
        <v>13</v>
      </c>
      <c r="D569" s="81">
        <v>2</v>
      </c>
      <c r="E569" s="81">
        <v>1</v>
      </c>
    </row>
    <row r="570" spans="1:5" x14ac:dyDescent="0.55000000000000004">
      <c r="A570" t="s">
        <v>22</v>
      </c>
      <c r="B570" t="s">
        <v>14</v>
      </c>
      <c r="C570" t="s">
        <v>17</v>
      </c>
      <c r="D570" s="81">
        <v>3</v>
      </c>
      <c r="E570" s="81">
        <v>2</v>
      </c>
    </row>
    <row r="571" spans="1:5" x14ac:dyDescent="0.55000000000000004">
      <c r="A571" t="s">
        <v>22</v>
      </c>
      <c r="B571" t="s">
        <v>13</v>
      </c>
      <c r="C571" t="s">
        <v>4</v>
      </c>
      <c r="D571" s="81">
        <v>2</v>
      </c>
      <c r="E571" s="81">
        <v>0</v>
      </c>
    </row>
    <row r="572" spans="1:5" x14ac:dyDescent="0.55000000000000004">
      <c r="A572" t="s">
        <v>22</v>
      </c>
      <c r="B572" t="s">
        <v>21</v>
      </c>
      <c r="C572" t="s">
        <v>2</v>
      </c>
      <c r="D572" s="81">
        <v>0</v>
      </c>
      <c r="E572" s="81">
        <v>2</v>
      </c>
    </row>
    <row r="573" spans="1:5" x14ac:dyDescent="0.55000000000000004">
      <c r="A573" t="s">
        <v>22</v>
      </c>
      <c r="B573" t="s">
        <v>10</v>
      </c>
      <c r="C573" t="s">
        <v>15</v>
      </c>
      <c r="D573" s="81">
        <v>1</v>
      </c>
      <c r="E573" s="81">
        <v>2</v>
      </c>
    </row>
    <row r="574" spans="1:5" x14ac:dyDescent="0.55000000000000004">
      <c r="A574" t="s">
        <v>22</v>
      </c>
      <c r="B574" t="s">
        <v>23</v>
      </c>
      <c r="C574" t="s">
        <v>11</v>
      </c>
      <c r="D574" s="81">
        <v>2</v>
      </c>
      <c r="E574" s="81">
        <v>2</v>
      </c>
    </row>
    <row r="575" spans="1:5" x14ac:dyDescent="0.55000000000000004">
      <c r="A575" t="s">
        <v>22</v>
      </c>
      <c r="B575" t="s">
        <v>20</v>
      </c>
      <c r="C575" t="s">
        <v>7</v>
      </c>
      <c r="D575" s="81">
        <v>1</v>
      </c>
      <c r="E575" s="81">
        <v>1</v>
      </c>
    </row>
    <row r="576" spans="1:5" x14ac:dyDescent="0.55000000000000004">
      <c r="A576" t="s">
        <v>22</v>
      </c>
      <c r="B576" t="s">
        <v>12</v>
      </c>
      <c r="C576" t="s">
        <v>25</v>
      </c>
      <c r="D576" s="81">
        <v>3</v>
      </c>
      <c r="E576" s="81">
        <v>0</v>
      </c>
    </row>
    <row r="577" spans="1:5" x14ac:dyDescent="0.55000000000000004">
      <c r="A577" t="s">
        <v>22</v>
      </c>
      <c r="B577" t="s">
        <v>19</v>
      </c>
      <c r="C577" t="s">
        <v>3</v>
      </c>
      <c r="D577" s="81">
        <v>1</v>
      </c>
      <c r="E577" s="81">
        <v>2</v>
      </c>
    </row>
    <row r="578" spans="1:5" x14ac:dyDescent="0.55000000000000004">
      <c r="A578" t="s">
        <v>22</v>
      </c>
      <c r="B578" t="s">
        <v>16</v>
      </c>
      <c r="C578" t="s">
        <v>9</v>
      </c>
      <c r="D578" s="81">
        <v>1</v>
      </c>
      <c r="E578" s="81">
        <v>2</v>
      </c>
    </row>
    <row r="579" spans="1:5" x14ac:dyDescent="0.55000000000000004">
      <c r="A579" t="s">
        <v>22</v>
      </c>
      <c r="B579" t="s">
        <v>18</v>
      </c>
      <c r="C579" t="s">
        <v>14</v>
      </c>
      <c r="D579" s="81">
        <v>1</v>
      </c>
      <c r="E579" s="81">
        <v>0</v>
      </c>
    </row>
    <row r="580" spans="1:5" x14ac:dyDescent="0.55000000000000004">
      <c r="A580" t="s">
        <v>22</v>
      </c>
      <c r="B580" t="s">
        <v>17</v>
      </c>
      <c r="C580" t="s">
        <v>24</v>
      </c>
      <c r="D580" s="81">
        <v>2</v>
      </c>
      <c r="E580" s="81">
        <v>0</v>
      </c>
    </row>
    <row r="581" spans="1:5" x14ac:dyDescent="0.55000000000000004">
      <c r="A581" t="s">
        <v>22</v>
      </c>
      <c r="B581" t="s">
        <v>16</v>
      </c>
      <c r="C581" t="s">
        <v>2</v>
      </c>
      <c r="D581" s="81">
        <v>2</v>
      </c>
      <c r="E581" s="81">
        <v>0</v>
      </c>
    </row>
    <row r="582" spans="1:5" x14ac:dyDescent="0.55000000000000004">
      <c r="A582" t="s">
        <v>22</v>
      </c>
      <c r="B582" t="s">
        <v>13</v>
      </c>
      <c r="C582" t="s">
        <v>9</v>
      </c>
      <c r="D582" s="81">
        <v>1</v>
      </c>
      <c r="E582" s="81">
        <v>1</v>
      </c>
    </row>
    <row r="583" spans="1:5" x14ac:dyDescent="0.55000000000000004">
      <c r="A583" t="s">
        <v>22</v>
      </c>
      <c r="B583" t="s">
        <v>21</v>
      </c>
      <c r="C583" t="s">
        <v>25</v>
      </c>
      <c r="D583" s="81">
        <v>1</v>
      </c>
      <c r="E583" s="81">
        <v>2</v>
      </c>
    </row>
    <row r="584" spans="1:5" x14ac:dyDescent="0.55000000000000004">
      <c r="A584" t="s">
        <v>22</v>
      </c>
      <c r="B584" t="s">
        <v>17</v>
      </c>
      <c r="C584" t="s">
        <v>15</v>
      </c>
      <c r="D584" s="81">
        <v>2</v>
      </c>
      <c r="E584" s="81">
        <v>1</v>
      </c>
    </row>
    <row r="585" spans="1:5" x14ac:dyDescent="0.55000000000000004">
      <c r="A585" t="s">
        <v>22</v>
      </c>
      <c r="B585" t="s">
        <v>10</v>
      </c>
      <c r="C585" t="s">
        <v>3</v>
      </c>
      <c r="D585" s="81">
        <v>0</v>
      </c>
      <c r="E585" s="81">
        <v>3</v>
      </c>
    </row>
    <row r="586" spans="1:5" x14ac:dyDescent="0.55000000000000004">
      <c r="A586" t="s">
        <v>22</v>
      </c>
      <c r="B586" t="s">
        <v>23</v>
      </c>
      <c r="C586" t="s">
        <v>7</v>
      </c>
      <c r="D586" s="81">
        <v>1</v>
      </c>
      <c r="E586" s="81">
        <v>1</v>
      </c>
    </row>
    <row r="587" spans="1:5" x14ac:dyDescent="0.55000000000000004">
      <c r="A587" t="s">
        <v>22</v>
      </c>
      <c r="B587" t="s">
        <v>20</v>
      </c>
      <c r="C587" t="s">
        <v>11</v>
      </c>
      <c r="D587" s="81">
        <v>1</v>
      </c>
      <c r="E587" s="81">
        <v>0</v>
      </c>
    </row>
    <row r="588" spans="1:5" x14ac:dyDescent="0.55000000000000004">
      <c r="A588" t="s">
        <v>22</v>
      </c>
      <c r="B588" t="s">
        <v>12</v>
      </c>
      <c r="C588" t="s">
        <v>14</v>
      </c>
      <c r="D588" s="81">
        <v>2</v>
      </c>
      <c r="E588" s="81">
        <v>1</v>
      </c>
    </row>
    <row r="589" spans="1:5" x14ac:dyDescent="0.55000000000000004">
      <c r="A589" t="s">
        <v>22</v>
      </c>
      <c r="B589" t="s">
        <v>19</v>
      </c>
      <c r="C589" t="s">
        <v>4</v>
      </c>
      <c r="D589" s="81">
        <v>4</v>
      </c>
      <c r="E589" s="81">
        <v>0</v>
      </c>
    </row>
    <row r="590" spans="1:5" x14ac:dyDescent="0.55000000000000004">
      <c r="A590" t="s">
        <v>22</v>
      </c>
      <c r="B590" t="s">
        <v>18</v>
      </c>
      <c r="C590" t="s">
        <v>24</v>
      </c>
      <c r="D590" s="81">
        <v>2</v>
      </c>
      <c r="E590" s="81">
        <v>0</v>
      </c>
    </row>
    <row r="591" spans="1:5" x14ac:dyDescent="0.55000000000000004">
      <c r="A591" t="s">
        <v>22</v>
      </c>
      <c r="B591" t="s">
        <v>24</v>
      </c>
      <c r="C591" t="s">
        <v>19</v>
      </c>
      <c r="D591" s="81">
        <v>1</v>
      </c>
      <c r="E591" s="81">
        <v>0</v>
      </c>
    </row>
    <row r="592" spans="1:5" x14ac:dyDescent="0.55000000000000004">
      <c r="A592" t="s">
        <v>22</v>
      </c>
      <c r="B592" t="s">
        <v>9</v>
      </c>
      <c r="C592" t="s">
        <v>21</v>
      </c>
      <c r="D592" s="81">
        <v>3</v>
      </c>
      <c r="E592" s="81">
        <v>0</v>
      </c>
    </row>
    <row r="593" spans="1:5" x14ac:dyDescent="0.55000000000000004">
      <c r="A593" t="s">
        <v>22</v>
      </c>
      <c r="B593" t="s">
        <v>7</v>
      </c>
      <c r="C593" t="s">
        <v>16</v>
      </c>
      <c r="D593" s="81">
        <v>1</v>
      </c>
      <c r="E593" s="81">
        <v>1</v>
      </c>
    </row>
    <row r="594" spans="1:5" x14ac:dyDescent="0.55000000000000004">
      <c r="A594" t="s">
        <v>22</v>
      </c>
      <c r="B594" t="s">
        <v>15</v>
      </c>
      <c r="C594" t="s">
        <v>13</v>
      </c>
      <c r="D594" s="81">
        <v>1</v>
      </c>
      <c r="E594" s="81">
        <v>0</v>
      </c>
    </row>
    <row r="595" spans="1:5" x14ac:dyDescent="0.55000000000000004">
      <c r="A595" t="s">
        <v>22</v>
      </c>
      <c r="B595" t="s">
        <v>3</v>
      </c>
      <c r="C595" t="s">
        <v>20</v>
      </c>
      <c r="D595" s="81">
        <v>1</v>
      </c>
      <c r="E595" s="81">
        <v>2</v>
      </c>
    </row>
    <row r="596" spans="1:5" x14ac:dyDescent="0.55000000000000004">
      <c r="A596" t="s">
        <v>22</v>
      </c>
      <c r="B596" t="s">
        <v>2</v>
      </c>
      <c r="C596" t="s">
        <v>23</v>
      </c>
      <c r="D596" s="81">
        <v>4</v>
      </c>
      <c r="E596" s="81">
        <v>0</v>
      </c>
    </row>
    <row r="597" spans="1:5" x14ac:dyDescent="0.55000000000000004">
      <c r="A597" t="s">
        <v>22</v>
      </c>
      <c r="B597" t="s">
        <v>11</v>
      </c>
      <c r="C597" t="s">
        <v>18</v>
      </c>
      <c r="D597" s="81">
        <v>0</v>
      </c>
      <c r="E597" s="81">
        <v>1</v>
      </c>
    </row>
    <row r="598" spans="1:5" x14ac:dyDescent="0.55000000000000004">
      <c r="A598" t="s">
        <v>22</v>
      </c>
      <c r="B598" t="s">
        <v>14</v>
      </c>
      <c r="C598" t="s">
        <v>10</v>
      </c>
      <c r="D598" s="81">
        <v>1</v>
      </c>
      <c r="E598" s="81">
        <v>1</v>
      </c>
    </row>
    <row r="599" spans="1:5" x14ac:dyDescent="0.55000000000000004">
      <c r="A599" t="s">
        <v>22</v>
      </c>
      <c r="B599" t="s">
        <v>25</v>
      </c>
      <c r="C599" t="s">
        <v>17</v>
      </c>
      <c r="D599" s="81">
        <v>1</v>
      </c>
      <c r="E599" s="81">
        <v>6</v>
      </c>
    </row>
    <row r="600" spans="1:5" x14ac:dyDescent="0.55000000000000004">
      <c r="A600" t="s">
        <v>22</v>
      </c>
      <c r="B600" t="s">
        <v>4</v>
      </c>
      <c r="C600" t="s">
        <v>12</v>
      </c>
      <c r="D600" s="81">
        <v>0</v>
      </c>
      <c r="E600" s="81">
        <v>3</v>
      </c>
    </row>
    <row r="601" spans="1:5" x14ac:dyDescent="0.55000000000000004">
      <c r="A601" t="s">
        <v>22</v>
      </c>
      <c r="B601" t="s">
        <v>16</v>
      </c>
      <c r="C601" t="s">
        <v>24</v>
      </c>
      <c r="D601" s="81">
        <v>1</v>
      </c>
      <c r="E601" s="81">
        <v>1</v>
      </c>
    </row>
    <row r="602" spans="1:5" x14ac:dyDescent="0.55000000000000004">
      <c r="A602" t="s">
        <v>22</v>
      </c>
      <c r="B602" t="s">
        <v>13</v>
      </c>
      <c r="C602" t="s">
        <v>25</v>
      </c>
      <c r="D602" s="81">
        <v>1</v>
      </c>
      <c r="E602" s="81">
        <v>1</v>
      </c>
    </row>
    <row r="603" spans="1:5" x14ac:dyDescent="0.55000000000000004">
      <c r="A603" t="s">
        <v>22</v>
      </c>
      <c r="B603" t="s">
        <v>17</v>
      </c>
      <c r="C603" t="s">
        <v>7</v>
      </c>
      <c r="D603" s="81">
        <v>2</v>
      </c>
      <c r="E603" s="81">
        <v>2</v>
      </c>
    </row>
    <row r="604" spans="1:5" x14ac:dyDescent="0.55000000000000004">
      <c r="A604" t="s">
        <v>22</v>
      </c>
      <c r="B604" t="s">
        <v>10</v>
      </c>
      <c r="C604" t="s">
        <v>9</v>
      </c>
      <c r="D604" s="81">
        <v>1</v>
      </c>
      <c r="E604" s="81">
        <v>0</v>
      </c>
    </row>
    <row r="605" spans="1:5" x14ac:dyDescent="0.55000000000000004">
      <c r="A605" t="s">
        <v>22</v>
      </c>
      <c r="B605" t="s">
        <v>23</v>
      </c>
      <c r="C605" t="s">
        <v>4</v>
      </c>
      <c r="D605" s="81">
        <v>1</v>
      </c>
      <c r="E605" s="81">
        <v>0</v>
      </c>
    </row>
    <row r="606" spans="1:5" x14ac:dyDescent="0.55000000000000004">
      <c r="A606" t="s">
        <v>22</v>
      </c>
      <c r="B606" t="s">
        <v>20</v>
      </c>
      <c r="C606" t="s">
        <v>14</v>
      </c>
      <c r="D606" s="81">
        <v>2</v>
      </c>
      <c r="E606" s="81">
        <v>3</v>
      </c>
    </row>
    <row r="607" spans="1:5" x14ac:dyDescent="0.55000000000000004">
      <c r="A607" t="s">
        <v>22</v>
      </c>
      <c r="B607" t="s">
        <v>12</v>
      </c>
      <c r="C607" t="s">
        <v>11</v>
      </c>
      <c r="D607" s="81">
        <v>0</v>
      </c>
      <c r="E607" s="81">
        <v>0</v>
      </c>
    </row>
    <row r="608" spans="1:5" x14ac:dyDescent="0.55000000000000004">
      <c r="A608" t="s">
        <v>22</v>
      </c>
      <c r="B608" t="s">
        <v>19</v>
      </c>
      <c r="C608" t="s">
        <v>15</v>
      </c>
      <c r="D608" s="81">
        <v>1</v>
      </c>
      <c r="E608" s="81">
        <v>1</v>
      </c>
    </row>
    <row r="609" spans="1:5" x14ac:dyDescent="0.55000000000000004">
      <c r="A609" t="s">
        <v>22</v>
      </c>
      <c r="B609" t="s">
        <v>21</v>
      </c>
      <c r="C609" t="s">
        <v>3</v>
      </c>
      <c r="D609" s="81">
        <v>2</v>
      </c>
      <c r="E609" s="81">
        <v>1</v>
      </c>
    </row>
    <row r="610" spans="1:5" x14ac:dyDescent="0.55000000000000004">
      <c r="A610" t="s">
        <v>22</v>
      </c>
      <c r="B610" t="s">
        <v>18</v>
      </c>
      <c r="C610" t="s">
        <v>2</v>
      </c>
      <c r="D610" s="81">
        <v>2</v>
      </c>
      <c r="E610" s="81">
        <v>0</v>
      </c>
    </row>
    <row r="611" spans="1:5" x14ac:dyDescent="0.55000000000000004">
      <c r="A611" t="s">
        <v>22</v>
      </c>
      <c r="B611" t="s">
        <v>25</v>
      </c>
      <c r="C611" t="s">
        <v>12</v>
      </c>
      <c r="D611" s="81">
        <v>2</v>
      </c>
      <c r="E611" s="81">
        <v>1</v>
      </c>
    </row>
    <row r="612" spans="1:5" x14ac:dyDescent="0.55000000000000004">
      <c r="A612" t="s">
        <v>22</v>
      </c>
      <c r="B612" t="s">
        <v>4</v>
      </c>
      <c r="C612" t="s">
        <v>13</v>
      </c>
      <c r="D612" s="81">
        <v>3</v>
      </c>
      <c r="E612" s="81">
        <v>1</v>
      </c>
    </row>
    <row r="613" spans="1:5" x14ac:dyDescent="0.55000000000000004">
      <c r="A613" t="s">
        <v>22</v>
      </c>
      <c r="B613" t="s">
        <v>9</v>
      </c>
      <c r="C613" t="s">
        <v>16</v>
      </c>
      <c r="D613" s="81">
        <v>2</v>
      </c>
      <c r="E613" s="81">
        <v>2</v>
      </c>
    </row>
    <row r="614" spans="1:5" x14ac:dyDescent="0.55000000000000004">
      <c r="A614" t="s">
        <v>22</v>
      </c>
      <c r="B614" t="s">
        <v>7</v>
      </c>
      <c r="C614" t="s">
        <v>20</v>
      </c>
      <c r="D614" s="81">
        <v>0</v>
      </c>
      <c r="E614" s="81">
        <v>2</v>
      </c>
    </row>
    <row r="615" spans="1:5" x14ac:dyDescent="0.55000000000000004">
      <c r="A615" t="s">
        <v>22</v>
      </c>
      <c r="B615" t="s">
        <v>15</v>
      </c>
      <c r="C615" t="s">
        <v>10</v>
      </c>
      <c r="D615" s="81">
        <v>2</v>
      </c>
      <c r="E615" s="81">
        <v>2</v>
      </c>
    </row>
    <row r="616" spans="1:5" x14ac:dyDescent="0.55000000000000004">
      <c r="A616" t="s">
        <v>22</v>
      </c>
      <c r="B616" t="s">
        <v>24</v>
      </c>
      <c r="C616" t="s">
        <v>17</v>
      </c>
      <c r="D616" s="81">
        <v>0</v>
      </c>
      <c r="E616" s="81">
        <v>1</v>
      </c>
    </row>
    <row r="617" spans="1:5" x14ac:dyDescent="0.55000000000000004">
      <c r="A617" t="s">
        <v>22</v>
      </c>
      <c r="B617" t="s">
        <v>3</v>
      </c>
      <c r="C617" t="s">
        <v>19</v>
      </c>
      <c r="D617" s="81">
        <v>4</v>
      </c>
      <c r="E617" s="81">
        <v>1</v>
      </c>
    </row>
    <row r="618" spans="1:5" x14ac:dyDescent="0.55000000000000004">
      <c r="A618" t="s">
        <v>22</v>
      </c>
      <c r="B618" t="s">
        <v>2</v>
      </c>
      <c r="C618" t="s">
        <v>21</v>
      </c>
      <c r="D618" s="81">
        <v>0</v>
      </c>
      <c r="E618" s="81">
        <v>2</v>
      </c>
    </row>
    <row r="619" spans="1:5" x14ac:dyDescent="0.55000000000000004">
      <c r="A619" t="s">
        <v>22</v>
      </c>
      <c r="B619" t="s">
        <v>11</v>
      </c>
      <c r="C619" t="s">
        <v>23</v>
      </c>
      <c r="D619" s="81">
        <v>2</v>
      </c>
      <c r="E619" s="81">
        <v>1</v>
      </c>
    </row>
    <row r="620" spans="1:5" x14ac:dyDescent="0.55000000000000004">
      <c r="A620" t="s">
        <v>22</v>
      </c>
      <c r="B620" t="s">
        <v>14</v>
      </c>
      <c r="C620" t="s">
        <v>18</v>
      </c>
      <c r="D620" s="81">
        <v>1</v>
      </c>
      <c r="E620" s="81">
        <v>2</v>
      </c>
    </row>
    <row r="621" spans="1:5" x14ac:dyDescent="0.55000000000000004">
      <c r="A621" t="s">
        <v>22</v>
      </c>
      <c r="B621" t="s">
        <v>19</v>
      </c>
      <c r="C621" t="s">
        <v>18</v>
      </c>
      <c r="D621" s="81">
        <v>0</v>
      </c>
      <c r="E621" s="81">
        <v>2</v>
      </c>
    </row>
    <row r="622" spans="1:5" x14ac:dyDescent="0.55000000000000004">
      <c r="A622" t="s">
        <v>22</v>
      </c>
      <c r="B622" t="s">
        <v>4</v>
      </c>
      <c r="C622" t="s">
        <v>25</v>
      </c>
      <c r="D622" s="81">
        <v>2</v>
      </c>
      <c r="E622" s="81">
        <v>1</v>
      </c>
    </row>
    <row r="623" spans="1:5" x14ac:dyDescent="0.55000000000000004">
      <c r="A623" t="s">
        <v>22</v>
      </c>
      <c r="B623" t="s">
        <v>7</v>
      </c>
      <c r="C623" t="s">
        <v>24</v>
      </c>
      <c r="D623" s="81">
        <v>0</v>
      </c>
      <c r="E623" s="81">
        <v>1</v>
      </c>
    </row>
    <row r="624" spans="1:5" x14ac:dyDescent="0.55000000000000004">
      <c r="A624" t="s">
        <v>22</v>
      </c>
      <c r="B624" t="s">
        <v>3</v>
      </c>
      <c r="C624" t="s">
        <v>9</v>
      </c>
      <c r="D624" s="81">
        <v>2</v>
      </c>
      <c r="E624" s="81">
        <v>2</v>
      </c>
    </row>
    <row r="625" spans="1:5" x14ac:dyDescent="0.55000000000000004">
      <c r="A625" t="s">
        <v>22</v>
      </c>
      <c r="B625" t="s">
        <v>18</v>
      </c>
      <c r="C625" t="s">
        <v>20</v>
      </c>
      <c r="D625" s="81">
        <v>4</v>
      </c>
      <c r="E625" s="81">
        <v>0</v>
      </c>
    </row>
    <row r="626" spans="1:5" x14ac:dyDescent="0.55000000000000004">
      <c r="A626" t="s">
        <v>22</v>
      </c>
      <c r="B626" t="s">
        <v>2</v>
      </c>
      <c r="C626" t="s">
        <v>14</v>
      </c>
      <c r="D626" s="81">
        <v>0</v>
      </c>
      <c r="E626" s="81">
        <v>0</v>
      </c>
    </row>
    <row r="627" spans="1:5" x14ac:dyDescent="0.55000000000000004">
      <c r="A627" t="s">
        <v>22</v>
      </c>
      <c r="B627" t="s">
        <v>10</v>
      </c>
      <c r="C627" t="s">
        <v>23</v>
      </c>
      <c r="D627" s="81">
        <v>0</v>
      </c>
      <c r="E627" s="81">
        <v>0</v>
      </c>
    </row>
    <row r="628" spans="1:5" x14ac:dyDescent="0.55000000000000004">
      <c r="A628" t="s">
        <v>22</v>
      </c>
      <c r="B628" t="s">
        <v>12</v>
      </c>
      <c r="C628" t="s">
        <v>15</v>
      </c>
      <c r="D628" s="81">
        <v>2</v>
      </c>
      <c r="E628" s="81">
        <v>3</v>
      </c>
    </row>
    <row r="629" spans="1:5" x14ac:dyDescent="0.55000000000000004">
      <c r="A629" t="s">
        <v>22</v>
      </c>
      <c r="B629" t="s">
        <v>19</v>
      </c>
      <c r="C629" t="s">
        <v>13</v>
      </c>
      <c r="D629" s="81">
        <v>3</v>
      </c>
      <c r="E629" s="81">
        <v>3</v>
      </c>
    </row>
    <row r="630" spans="1:5" x14ac:dyDescent="0.55000000000000004">
      <c r="A630" t="s">
        <v>22</v>
      </c>
      <c r="B630" t="s">
        <v>21</v>
      </c>
      <c r="C630" t="s">
        <v>16</v>
      </c>
      <c r="D630" s="81">
        <v>0</v>
      </c>
      <c r="E630" s="81">
        <v>0</v>
      </c>
    </row>
    <row r="631" spans="1:5" x14ac:dyDescent="0.55000000000000004">
      <c r="A631" t="s">
        <v>22</v>
      </c>
      <c r="B631" t="s">
        <v>11</v>
      </c>
      <c r="C631" t="s">
        <v>17</v>
      </c>
      <c r="D631" s="81">
        <v>2</v>
      </c>
      <c r="E631" s="81">
        <v>0</v>
      </c>
    </row>
    <row r="632" spans="1:5" x14ac:dyDescent="0.55000000000000004">
      <c r="A632" t="s">
        <v>22</v>
      </c>
      <c r="B632" t="s">
        <v>13</v>
      </c>
      <c r="C632" t="s">
        <v>12</v>
      </c>
      <c r="D632" s="81">
        <v>1</v>
      </c>
      <c r="E632" s="81">
        <v>1</v>
      </c>
    </row>
    <row r="633" spans="1:5" x14ac:dyDescent="0.55000000000000004">
      <c r="A633" t="s">
        <v>22</v>
      </c>
      <c r="B633" t="s">
        <v>15</v>
      </c>
      <c r="C633" t="s">
        <v>7</v>
      </c>
      <c r="D633" s="81">
        <v>3</v>
      </c>
      <c r="E633" s="81">
        <v>1</v>
      </c>
    </row>
    <row r="634" spans="1:5" x14ac:dyDescent="0.55000000000000004">
      <c r="A634" t="s">
        <v>22</v>
      </c>
      <c r="B634" t="s">
        <v>24</v>
      </c>
      <c r="C634" t="s">
        <v>4</v>
      </c>
      <c r="D634" s="81">
        <v>2</v>
      </c>
      <c r="E634" s="81">
        <v>1</v>
      </c>
    </row>
    <row r="635" spans="1:5" x14ac:dyDescent="0.55000000000000004">
      <c r="A635" t="s">
        <v>22</v>
      </c>
      <c r="B635" t="s">
        <v>14</v>
      </c>
      <c r="C635" t="s">
        <v>3</v>
      </c>
      <c r="D635" s="81">
        <v>0</v>
      </c>
      <c r="E635" s="81">
        <v>0</v>
      </c>
    </row>
    <row r="636" spans="1:5" x14ac:dyDescent="0.55000000000000004">
      <c r="A636" t="s">
        <v>22</v>
      </c>
      <c r="B636" t="s">
        <v>23</v>
      </c>
      <c r="C636" t="s">
        <v>18</v>
      </c>
      <c r="D636" s="81">
        <v>0</v>
      </c>
      <c r="E636" s="81">
        <v>1</v>
      </c>
    </row>
    <row r="637" spans="1:5" x14ac:dyDescent="0.55000000000000004">
      <c r="A637" t="s">
        <v>22</v>
      </c>
      <c r="B637" t="s">
        <v>20</v>
      </c>
      <c r="C637" t="s">
        <v>21</v>
      </c>
      <c r="D637" s="81">
        <v>1</v>
      </c>
      <c r="E637" s="81">
        <v>2</v>
      </c>
    </row>
    <row r="638" spans="1:5" x14ac:dyDescent="0.55000000000000004">
      <c r="A638" t="s">
        <v>22</v>
      </c>
      <c r="B638" t="s">
        <v>16</v>
      </c>
      <c r="C638" t="s">
        <v>10</v>
      </c>
      <c r="D638" s="81">
        <v>4</v>
      </c>
      <c r="E638" s="81">
        <v>0</v>
      </c>
    </row>
    <row r="639" spans="1:5" x14ac:dyDescent="0.55000000000000004">
      <c r="A639" t="s">
        <v>22</v>
      </c>
      <c r="B639" t="s">
        <v>25</v>
      </c>
      <c r="C639" t="s">
        <v>11</v>
      </c>
      <c r="D639" s="81">
        <v>2</v>
      </c>
      <c r="E639" s="81">
        <v>3</v>
      </c>
    </row>
    <row r="640" spans="1:5" x14ac:dyDescent="0.55000000000000004">
      <c r="A640" t="s">
        <v>22</v>
      </c>
      <c r="B640" t="s">
        <v>9</v>
      </c>
      <c r="C640" t="s">
        <v>2</v>
      </c>
      <c r="D640" s="81">
        <v>0</v>
      </c>
      <c r="E640" s="81">
        <v>2</v>
      </c>
    </row>
    <row r="641" spans="1:5" x14ac:dyDescent="0.55000000000000004">
      <c r="A641" t="s">
        <v>22</v>
      </c>
      <c r="B641" t="s">
        <v>17</v>
      </c>
      <c r="C641" t="s">
        <v>19</v>
      </c>
      <c r="D641" s="81">
        <v>2</v>
      </c>
      <c r="E641" s="81">
        <v>0</v>
      </c>
    </row>
    <row r="642" spans="1:5" x14ac:dyDescent="0.55000000000000004">
      <c r="A642" t="s">
        <v>22</v>
      </c>
      <c r="B642" t="s">
        <v>21</v>
      </c>
      <c r="C642" t="s">
        <v>4</v>
      </c>
      <c r="D642" s="81">
        <v>3</v>
      </c>
      <c r="E642" s="81">
        <v>0</v>
      </c>
    </row>
    <row r="643" spans="1:5" x14ac:dyDescent="0.55000000000000004">
      <c r="A643" t="s">
        <v>22</v>
      </c>
      <c r="B643" t="s">
        <v>9</v>
      </c>
      <c r="C643" t="s">
        <v>11</v>
      </c>
      <c r="D643" s="81">
        <v>2</v>
      </c>
      <c r="E643" s="81">
        <v>1</v>
      </c>
    </row>
    <row r="644" spans="1:5" x14ac:dyDescent="0.55000000000000004">
      <c r="A644" t="s">
        <v>22</v>
      </c>
      <c r="B644" t="s">
        <v>7</v>
      </c>
      <c r="C644" t="s">
        <v>10</v>
      </c>
      <c r="D644" s="81">
        <v>1</v>
      </c>
      <c r="E644" s="81">
        <v>0</v>
      </c>
    </row>
    <row r="645" spans="1:5" x14ac:dyDescent="0.55000000000000004">
      <c r="A645" t="s">
        <v>22</v>
      </c>
      <c r="B645" t="s">
        <v>3</v>
      </c>
      <c r="C645" t="s">
        <v>17</v>
      </c>
      <c r="D645" s="81">
        <v>0</v>
      </c>
      <c r="E645" s="81">
        <v>1</v>
      </c>
    </row>
    <row r="646" spans="1:5" x14ac:dyDescent="0.55000000000000004">
      <c r="A646" t="s">
        <v>22</v>
      </c>
      <c r="B646" t="s">
        <v>24</v>
      </c>
      <c r="C646" t="s">
        <v>13</v>
      </c>
      <c r="D646" s="81">
        <v>1</v>
      </c>
      <c r="E646" s="81">
        <v>1</v>
      </c>
    </row>
    <row r="647" spans="1:5" x14ac:dyDescent="0.55000000000000004">
      <c r="A647" t="s">
        <v>22</v>
      </c>
      <c r="B647" t="s">
        <v>20</v>
      </c>
      <c r="C647" t="s">
        <v>25</v>
      </c>
      <c r="D647" s="81">
        <v>2</v>
      </c>
      <c r="E647" s="81">
        <v>0</v>
      </c>
    </row>
    <row r="648" spans="1:5" x14ac:dyDescent="0.55000000000000004">
      <c r="A648" t="s">
        <v>22</v>
      </c>
      <c r="B648" t="s">
        <v>16</v>
      </c>
      <c r="C648" t="s">
        <v>15</v>
      </c>
      <c r="D648" s="81">
        <v>3</v>
      </c>
      <c r="E648" s="81">
        <v>2</v>
      </c>
    </row>
    <row r="649" spans="1:5" x14ac:dyDescent="0.55000000000000004">
      <c r="A649" t="s">
        <v>22</v>
      </c>
      <c r="B649" t="s">
        <v>2</v>
      </c>
      <c r="C649" t="s">
        <v>12</v>
      </c>
      <c r="D649" s="81">
        <v>3</v>
      </c>
      <c r="E649" s="81">
        <v>0</v>
      </c>
    </row>
    <row r="650" spans="1:5" x14ac:dyDescent="0.55000000000000004">
      <c r="A650" t="s">
        <v>22</v>
      </c>
      <c r="B650" t="s">
        <v>14</v>
      </c>
      <c r="C650" t="s">
        <v>23</v>
      </c>
      <c r="D650" s="81">
        <v>3</v>
      </c>
      <c r="E650" s="81">
        <v>0</v>
      </c>
    </row>
    <row r="651" spans="1:5" x14ac:dyDescent="0.55000000000000004">
      <c r="A651" t="s">
        <v>22</v>
      </c>
      <c r="B651" t="s">
        <v>18</v>
      </c>
      <c r="C651" t="s">
        <v>19</v>
      </c>
      <c r="D651" s="81">
        <v>3</v>
      </c>
      <c r="E651" s="81">
        <v>2</v>
      </c>
    </row>
    <row r="652" spans="1:5" x14ac:dyDescent="0.55000000000000004">
      <c r="A652" t="s">
        <v>22</v>
      </c>
      <c r="B652" t="s">
        <v>23</v>
      </c>
      <c r="C652" t="s">
        <v>3</v>
      </c>
      <c r="D652" s="81">
        <v>1</v>
      </c>
      <c r="E652" s="81">
        <v>0</v>
      </c>
    </row>
    <row r="653" spans="1:5" x14ac:dyDescent="0.55000000000000004">
      <c r="A653" t="s">
        <v>22</v>
      </c>
      <c r="B653" t="s">
        <v>4</v>
      </c>
      <c r="C653" t="s">
        <v>9</v>
      </c>
      <c r="D653" s="81">
        <v>2</v>
      </c>
      <c r="E653" s="81">
        <v>2</v>
      </c>
    </row>
    <row r="654" spans="1:5" x14ac:dyDescent="0.55000000000000004">
      <c r="A654" t="s">
        <v>22</v>
      </c>
      <c r="B654" t="s">
        <v>13</v>
      </c>
      <c r="C654" t="s">
        <v>7</v>
      </c>
      <c r="D654" s="81">
        <v>0</v>
      </c>
      <c r="E654" s="81">
        <v>1</v>
      </c>
    </row>
    <row r="655" spans="1:5" x14ac:dyDescent="0.55000000000000004">
      <c r="A655" t="s">
        <v>22</v>
      </c>
      <c r="B655" t="s">
        <v>10</v>
      </c>
      <c r="C655" t="s">
        <v>21</v>
      </c>
      <c r="D655" s="81">
        <v>0</v>
      </c>
      <c r="E655" s="81">
        <v>0</v>
      </c>
    </row>
    <row r="656" spans="1:5" x14ac:dyDescent="0.55000000000000004">
      <c r="A656" t="s">
        <v>22</v>
      </c>
      <c r="B656" t="s">
        <v>12</v>
      </c>
      <c r="C656" t="s">
        <v>18</v>
      </c>
      <c r="D656" s="81">
        <v>3</v>
      </c>
      <c r="E656" s="81">
        <v>0</v>
      </c>
    </row>
    <row r="657" spans="1:5" x14ac:dyDescent="0.55000000000000004">
      <c r="A657" t="s">
        <v>22</v>
      </c>
      <c r="B657" t="s">
        <v>19</v>
      </c>
      <c r="C657" t="s">
        <v>20</v>
      </c>
      <c r="D657" s="81">
        <v>3</v>
      </c>
      <c r="E657" s="81">
        <v>1</v>
      </c>
    </row>
    <row r="658" spans="1:5" x14ac:dyDescent="0.55000000000000004">
      <c r="A658" t="s">
        <v>22</v>
      </c>
      <c r="B658" t="s">
        <v>15</v>
      </c>
      <c r="C658" t="s">
        <v>2</v>
      </c>
      <c r="D658" s="81">
        <v>1</v>
      </c>
      <c r="E658" s="81">
        <v>1</v>
      </c>
    </row>
    <row r="659" spans="1:5" x14ac:dyDescent="0.55000000000000004">
      <c r="A659" t="s">
        <v>22</v>
      </c>
      <c r="B659" t="s">
        <v>11</v>
      </c>
      <c r="C659" t="s">
        <v>14</v>
      </c>
      <c r="D659" s="81">
        <v>2</v>
      </c>
      <c r="E659" s="81">
        <v>3</v>
      </c>
    </row>
    <row r="660" spans="1:5" x14ac:dyDescent="0.55000000000000004">
      <c r="A660" t="s">
        <v>22</v>
      </c>
      <c r="B660" t="s">
        <v>16</v>
      </c>
      <c r="C660" t="s">
        <v>19</v>
      </c>
      <c r="D660" s="81">
        <v>1</v>
      </c>
      <c r="E660" s="81">
        <v>0</v>
      </c>
    </row>
    <row r="661" spans="1:5" x14ac:dyDescent="0.55000000000000004">
      <c r="A661" t="s">
        <v>22</v>
      </c>
      <c r="B661" t="s">
        <v>21</v>
      </c>
      <c r="C661" t="s">
        <v>11</v>
      </c>
      <c r="D661" s="81">
        <v>1</v>
      </c>
      <c r="E661" s="81">
        <v>1</v>
      </c>
    </row>
    <row r="662" spans="1:5" x14ac:dyDescent="0.55000000000000004">
      <c r="A662" t="s">
        <v>22</v>
      </c>
      <c r="B662" t="s">
        <v>7</v>
      </c>
      <c r="C662" t="s">
        <v>12</v>
      </c>
      <c r="D662" s="81">
        <v>1</v>
      </c>
      <c r="E662" s="81">
        <v>0</v>
      </c>
    </row>
    <row r="663" spans="1:5" x14ac:dyDescent="0.55000000000000004">
      <c r="A663" t="s">
        <v>22</v>
      </c>
      <c r="B663" t="s">
        <v>18</v>
      </c>
      <c r="C663" t="s">
        <v>4</v>
      </c>
      <c r="D663" s="81">
        <v>2</v>
      </c>
      <c r="E663" s="81">
        <v>1</v>
      </c>
    </row>
    <row r="664" spans="1:5" x14ac:dyDescent="0.55000000000000004">
      <c r="A664" t="s">
        <v>22</v>
      </c>
      <c r="B664" t="s">
        <v>24</v>
      </c>
      <c r="C664" t="s">
        <v>23</v>
      </c>
      <c r="D664" s="81">
        <v>1</v>
      </c>
      <c r="E664" s="81">
        <v>0</v>
      </c>
    </row>
    <row r="665" spans="1:5" x14ac:dyDescent="0.55000000000000004">
      <c r="A665" t="s">
        <v>22</v>
      </c>
      <c r="B665" t="s">
        <v>20</v>
      </c>
      <c r="C665" t="s">
        <v>10</v>
      </c>
      <c r="D665" s="81">
        <v>0</v>
      </c>
      <c r="E665" s="81">
        <v>1</v>
      </c>
    </row>
    <row r="666" spans="1:5" x14ac:dyDescent="0.55000000000000004">
      <c r="A666" t="s">
        <v>22</v>
      </c>
      <c r="B666" t="s">
        <v>14</v>
      </c>
      <c r="C666" t="s">
        <v>13</v>
      </c>
      <c r="D666" s="81">
        <v>0</v>
      </c>
      <c r="E666" s="81">
        <v>0</v>
      </c>
    </row>
    <row r="667" spans="1:5" x14ac:dyDescent="0.55000000000000004">
      <c r="A667" t="s">
        <v>22</v>
      </c>
      <c r="B667" t="s">
        <v>9</v>
      </c>
      <c r="C667" t="s">
        <v>15</v>
      </c>
      <c r="D667" s="81">
        <v>4</v>
      </c>
      <c r="E667" s="81">
        <v>0</v>
      </c>
    </row>
    <row r="668" spans="1:5" x14ac:dyDescent="0.55000000000000004">
      <c r="A668" t="s">
        <v>22</v>
      </c>
      <c r="B668" t="s">
        <v>2</v>
      </c>
      <c r="C668" t="s">
        <v>17</v>
      </c>
      <c r="D668" s="81">
        <v>2</v>
      </c>
      <c r="E668" s="81">
        <v>0</v>
      </c>
    </row>
    <row r="669" spans="1:5" x14ac:dyDescent="0.55000000000000004">
      <c r="A669" t="s">
        <v>22</v>
      </c>
      <c r="B669" t="s">
        <v>3</v>
      </c>
      <c r="C669" t="s">
        <v>25</v>
      </c>
      <c r="D669" s="81">
        <v>4</v>
      </c>
      <c r="E669" s="81">
        <v>0</v>
      </c>
    </row>
    <row r="670" spans="1:5" x14ac:dyDescent="0.55000000000000004">
      <c r="A670" t="s">
        <v>22</v>
      </c>
      <c r="B670" t="s">
        <v>25</v>
      </c>
      <c r="C670" t="s">
        <v>24</v>
      </c>
      <c r="D670" s="81">
        <v>0</v>
      </c>
      <c r="E670" s="81">
        <v>0</v>
      </c>
    </row>
    <row r="671" spans="1:5" x14ac:dyDescent="0.55000000000000004">
      <c r="A671" t="s">
        <v>22</v>
      </c>
      <c r="B671" t="s">
        <v>17</v>
      </c>
      <c r="C671" t="s">
        <v>16</v>
      </c>
      <c r="D671" s="81">
        <v>3</v>
      </c>
      <c r="E671" s="81">
        <v>0</v>
      </c>
    </row>
    <row r="672" spans="1:5" x14ac:dyDescent="0.55000000000000004">
      <c r="A672" t="s">
        <v>22</v>
      </c>
      <c r="B672" t="s">
        <v>23</v>
      </c>
      <c r="C672" t="s">
        <v>20</v>
      </c>
      <c r="D672" s="81">
        <v>0</v>
      </c>
      <c r="E672" s="81">
        <v>3</v>
      </c>
    </row>
    <row r="673" spans="1:5" x14ac:dyDescent="0.55000000000000004">
      <c r="A673" t="s">
        <v>22</v>
      </c>
      <c r="B673" t="s">
        <v>11</v>
      </c>
      <c r="C673" t="s">
        <v>2</v>
      </c>
      <c r="D673" s="81">
        <v>1</v>
      </c>
      <c r="E673" s="81">
        <v>1</v>
      </c>
    </row>
    <row r="674" spans="1:5" x14ac:dyDescent="0.55000000000000004">
      <c r="A674" t="s">
        <v>22</v>
      </c>
      <c r="B674" t="s">
        <v>4</v>
      </c>
      <c r="C674" t="s">
        <v>7</v>
      </c>
      <c r="D674" s="81">
        <v>0</v>
      </c>
      <c r="E674" s="81">
        <v>2</v>
      </c>
    </row>
    <row r="675" spans="1:5" x14ac:dyDescent="0.55000000000000004">
      <c r="A675" t="s">
        <v>22</v>
      </c>
      <c r="B675" t="s">
        <v>13</v>
      </c>
      <c r="C675" t="s">
        <v>16</v>
      </c>
      <c r="D675" s="81">
        <v>2</v>
      </c>
      <c r="E675" s="81">
        <v>1</v>
      </c>
    </row>
    <row r="676" spans="1:5" x14ac:dyDescent="0.55000000000000004">
      <c r="A676" t="s">
        <v>22</v>
      </c>
      <c r="B676" t="s">
        <v>12</v>
      </c>
      <c r="C676" t="s">
        <v>3</v>
      </c>
      <c r="D676" s="81">
        <v>1</v>
      </c>
      <c r="E676" s="81">
        <v>1</v>
      </c>
    </row>
    <row r="677" spans="1:5" x14ac:dyDescent="0.55000000000000004">
      <c r="A677" t="s">
        <v>22</v>
      </c>
      <c r="B677" t="s">
        <v>19</v>
      </c>
      <c r="C677" t="s">
        <v>14</v>
      </c>
      <c r="D677" s="81">
        <v>0</v>
      </c>
      <c r="E677" s="81">
        <v>2</v>
      </c>
    </row>
    <row r="678" spans="1:5" x14ac:dyDescent="0.55000000000000004">
      <c r="A678" t="s">
        <v>22</v>
      </c>
      <c r="B678" t="s">
        <v>25</v>
      </c>
      <c r="C678" t="s">
        <v>9</v>
      </c>
      <c r="D678" s="81">
        <v>1</v>
      </c>
      <c r="E678" s="81">
        <v>2</v>
      </c>
    </row>
    <row r="679" spans="1:5" x14ac:dyDescent="0.55000000000000004">
      <c r="A679" t="s">
        <v>22</v>
      </c>
      <c r="B679" t="s">
        <v>15</v>
      </c>
      <c r="C679" t="s">
        <v>18</v>
      </c>
      <c r="D679" s="81">
        <v>0</v>
      </c>
      <c r="E679" s="81">
        <v>0</v>
      </c>
    </row>
    <row r="680" spans="1:5" x14ac:dyDescent="0.55000000000000004">
      <c r="A680" t="s">
        <v>22</v>
      </c>
      <c r="B680" t="s">
        <v>10</v>
      </c>
      <c r="C680" t="s">
        <v>24</v>
      </c>
      <c r="D680" s="81">
        <v>3</v>
      </c>
      <c r="E680" s="81">
        <v>0</v>
      </c>
    </row>
    <row r="681" spans="1:5" x14ac:dyDescent="0.55000000000000004">
      <c r="A681" t="s">
        <v>22</v>
      </c>
      <c r="B681" t="s">
        <v>17</v>
      </c>
      <c r="C681" t="s">
        <v>21</v>
      </c>
      <c r="D681" s="81">
        <v>5</v>
      </c>
      <c r="E681" s="81">
        <v>0</v>
      </c>
    </row>
    <row r="682" spans="1:5" x14ac:dyDescent="0.55000000000000004">
      <c r="A682" t="s">
        <v>22</v>
      </c>
      <c r="B682" t="s">
        <v>3</v>
      </c>
      <c r="C682" t="s">
        <v>13</v>
      </c>
      <c r="D682" s="81">
        <v>0</v>
      </c>
      <c r="E682" s="81">
        <v>0</v>
      </c>
    </row>
    <row r="683" spans="1:5" x14ac:dyDescent="0.55000000000000004">
      <c r="A683" t="s">
        <v>22</v>
      </c>
      <c r="B683" t="s">
        <v>11</v>
      </c>
      <c r="C683" t="s">
        <v>19</v>
      </c>
      <c r="D683" s="81">
        <v>2</v>
      </c>
      <c r="E683" s="81">
        <v>0</v>
      </c>
    </row>
    <row r="684" spans="1:5" x14ac:dyDescent="0.55000000000000004">
      <c r="A684" t="s">
        <v>22</v>
      </c>
      <c r="B684" t="s">
        <v>18</v>
      </c>
      <c r="C684" t="s">
        <v>7</v>
      </c>
      <c r="D684" s="81">
        <v>4</v>
      </c>
      <c r="E684" s="81">
        <v>0</v>
      </c>
    </row>
    <row r="685" spans="1:5" x14ac:dyDescent="0.55000000000000004">
      <c r="A685" t="s">
        <v>22</v>
      </c>
      <c r="B685" t="s">
        <v>2</v>
      </c>
      <c r="C685" t="s">
        <v>24</v>
      </c>
      <c r="D685" s="81">
        <v>3</v>
      </c>
      <c r="E685" s="81">
        <v>0</v>
      </c>
    </row>
    <row r="686" spans="1:5" x14ac:dyDescent="0.55000000000000004">
      <c r="A686" t="s">
        <v>22</v>
      </c>
      <c r="B686" t="s">
        <v>10</v>
      </c>
      <c r="C686" t="s">
        <v>25</v>
      </c>
      <c r="D686" s="81">
        <v>1</v>
      </c>
      <c r="E686" s="81">
        <v>1</v>
      </c>
    </row>
    <row r="687" spans="1:5" x14ac:dyDescent="0.55000000000000004">
      <c r="A687" t="s">
        <v>22</v>
      </c>
      <c r="B687" t="s">
        <v>23</v>
      </c>
      <c r="C687" t="s">
        <v>15</v>
      </c>
      <c r="D687" s="81">
        <v>0</v>
      </c>
      <c r="E687" s="81">
        <v>1</v>
      </c>
    </row>
    <row r="688" spans="1:5" x14ac:dyDescent="0.55000000000000004">
      <c r="A688" t="s">
        <v>22</v>
      </c>
      <c r="B688" t="s">
        <v>14</v>
      </c>
      <c r="C688" t="s">
        <v>4</v>
      </c>
      <c r="D688" s="81">
        <v>1</v>
      </c>
      <c r="E688" s="81">
        <v>0</v>
      </c>
    </row>
    <row r="689" spans="1:5" x14ac:dyDescent="0.55000000000000004">
      <c r="A689" t="s">
        <v>22</v>
      </c>
      <c r="B689" t="s">
        <v>21</v>
      </c>
      <c r="C689" t="s">
        <v>12</v>
      </c>
      <c r="D689" s="81">
        <v>1</v>
      </c>
      <c r="E689" s="81">
        <v>0</v>
      </c>
    </row>
    <row r="690" spans="1:5" x14ac:dyDescent="0.55000000000000004">
      <c r="A690" t="s">
        <v>22</v>
      </c>
      <c r="B690" t="s">
        <v>9</v>
      </c>
      <c r="C690" t="s">
        <v>17</v>
      </c>
      <c r="D690" s="81">
        <v>2</v>
      </c>
      <c r="E690" s="81">
        <v>1</v>
      </c>
    </row>
    <row r="691" spans="1:5" x14ac:dyDescent="0.55000000000000004">
      <c r="A691" t="s">
        <v>22</v>
      </c>
      <c r="B691" t="s">
        <v>20</v>
      </c>
      <c r="C691" t="s">
        <v>16</v>
      </c>
      <c r="D691" s="81">
        <v>0</v>
      </c>
      <c r="E691" s="81">
        <v>2</v>
      </c>
    </row>
    <row r="692" spans="1:5" x14ac:dyDescent="0.55000000000000004">
      <c r="A692" t="s">
        <v>22</v>
      </c>
      <c r="B692" t="s">
        <v>25</v>
      </c>
      <c r="C692" t="s">
        <v>14</v>
      </c>
      <c r="D692" s="81">
        <v>0</v>
      </c>
      <c r="E692" s="81">
        <v>1</v>
      </c>
    </row>
    <row r="693" spans="1:5" x14ac:dyDescent="0.55000000000000004">
      <c r="A693" t="s">
        <v>22</v>
      </c>
      <c r="B693" t="s">
        <v>12</v>
      </c>
      <c r="C693" t="s">
        <v>20</v>
      </c>
      <c r="D693" s="81">
        <v>1</v>
      </c>
      <c r="E693" s="81">
        <v>3</v>
      </c>
    </row>
    <row r="694" spans="1:5" x14ac:dyDescent="0.55000000000000004">
      <c r="A694" t="s">
        <v>22</v>
      </c>
      <c r="B694" t="s">
        <v>7</v>
      </c>
      <c r="C694" t="s">
        <v>21</v>
      </c>
      <c r="D694" s="81">
        <v>0</v>
      </c>
      <c r="E694" s="81">
        <v>1</v>
      </c>
    </row>
    <row r="695" spans="1:5" x14ac:dyDescent="0.55000000000000004">
      <c r="A695" t="s">
        <v>22</v>
      </c>
      <c r="B695" t="s">
        <v>13</v>
      </c>
      <c r="C695" t="s">
        <v>2</v>
      </c>
      <c r="D695" s="81">
        <v>0</v>
      </c>
      <c r="E695" s="81">
        <v>3</v>
      </c>
    </row>
    <row r="696" spans="1:5" x14ac:dyDescent="0.55000000000000004">
      <c r="A696" t="s">
        <v>22</v>
      </c>
      <c r="B696" t="s">
        <v>16</v>
      </c>
      <c r="C696" t="s">
        <v>23</v>
      </c>
      <c r="D696" s="81">
        <v>4</v>
      </c>
      <c r="E696" s="81">
        <v>0</v>
      </c>
    </row>
    <row r="697" spans="1:5" x14ac:dyDescent="0.55000000000000004">
      <c r="A697" t="s">
        <v>22</v>
      </c>
      <c r="B697" t="s">
        <v>4</v>
      </c>
      <c r="C697" t="s">
        <v>10</v>
      </c>
      <c r="D697" s="81">
        <v>1</v>
      </c>
      <c r="E697" s="81">
        <v>4</v>
      </c>
    </row>
    <row r="698" spans="1:5" x14ac:dyDescent="0.55000000000000004">
      <c r="A698" t="s">
        <v>22</v>
      </c>
      <c r="B698" t="s">
        <v>15</v>
      </c>
      <c r="C698" t="s">
        <v>3</v>
      </c>
      <c r="D698" s="81">
        <v>2</v>
      </c>
      <c r="E698" s="81">
        <v>1</v>
      </c>
    </row>
    <row r="699" spans="1:5" x14ac:dyDescent="0.55000000000000004">
      <c r="A699" t="s">
        <v>22</v>
      </c>
      <c r="B699" t="s">
        <v>19</v>
      </c>
      <c r="C699" t="s">
        <v>9</v>
      </c>
      <c r="D699" s="81">
        <v>3</v>
      </c>
      <c r="E699" s="81">
        <v>2</v>
      </c>
    </row>
    <row r="700" spans="1:5" x14ac:dyDescent="0.55000000000000004">
      <c r="A700" t="s">
        <v>22</v>
      </c>
      <c r="B700" t="s">
        <v>17</v>
      </c>
      <c r="C700" t="s">
        <v>18</v>
      </c>
      <c r="D700" s="81">
        <v>4</v>
      </c>
      <c r="E700" s="81">
        <v>0</v>
      </c>
    </row>
    <row r="701" spans="1:5" x14ac:dyDescent="0.55000000000000004">
      <c r="A701" t="s">
        <v>22</v>
      </c>
      <c r="B701" t="s">
        <v>24</v>
      </c>
      <c r="C701" t="s">
        <v>11</v>
      </c>
      <c r="D701" s="81">
        <v>3</v>
      </c>
      <c r="E701" s="81">
        <v>1</v>
      </c>
    </row>
    <row r="702" spans="1:5" x14ac:dyDescent="0.55000000000000004">
      <c r="A702" t="s">
        <v>22</v>
      </c>
      <c r="B702" t="s">
        <v>9</v>
      </c>
      <c r="C702" t="s">
        <v>12</v>
      </c>
      <c r="D702" s="81">
        <v>3</v>
      </c>
      <c r="E702" s="81">
        <v>0</v>
      </c>
    </row>
    <row r="703" spans="1:5" x14ac:dyDescent="0.55000000000000004">
      <c r="A703" t="s">
        <v>22</v>
      </c>
      <c r="B703" t="s">
        <v>3</v>
      </c>
      <c r="C703" t="s">
        <v>7</v>
      </c>
      <c r="D703" s="81">
        <v>3</v>
      </c>
      <c r="E703" s="81">
        <v>0</v>
      </c>
    </row>
    <row r="704" spans="1:5" x14ac:dyDescent="0.55000000000000004">
      <c r="A704" t="s">
        <v>22</v>
      </c>
      <c r="B704" t="s">
        <v>2</v>
      </c>
      <c r="C704" t="s">
        <v>4</v>
      </c>
      <c r="D704" s="81">
        <v>5</v>
      </c>
      <c r="E704" s="81">
        <v>2</v>
      </c>
    </row>
    <row r="705" spans="1:5" x14ac:dyDescent="0.55000000000000004">
      <c r="A705" t="s">
        <v>22</v>
      </c>
      <c r="B705" t="s">
        <v>23</v>
      </c>
      <c r="C705" t="s">
        <v>13</v>
      </c>
      <c r="D705" s="81">
        <v>0</v>
      </c>
      <c r="E705" s="81">
        <v>1</v>
      </c>
    </row>
    <row r="706" spans="1:5" x14ac:dyDescent="0.55000000000000004">
      <c r="A706" t="s">
        <v>22</v>
      </c>
      <c r="B706" t="s">
        <v>14</v>
      </c>
      <c r="C706" t="s">
        <v>16</v>
      </c>
      <c r="D706" s="81">
        <v>0</v>
      </c>
      <c r="E706" s="81">
        <v>2</v>
      </c>
    </row>
    <row r="707" spans="1:5" x14ac:dyDescent="0.55000000000000004">
      <c r="A707" t="s">
        <v>22</v>
      </c>
      <c r="B707" t="s">
        <v>21</v>
      </c>
      <c r="C707" t="s">
        <v>24</v>
      </c>
      <c r="D707" s="81">
        <v>1</v>
      </c>
      <c r="E707" s="81">
        <v>1</v>
      </c>
    </row>
    <row r="708" spans="1:5" x14ac:dyDescent="0.55000000000000004">
      <c r="A708" t="s">
        <v>22</v>
      </c>
      <c r="B708" t="s">
        <v>18</v>
      </c>
      <c r="C708" t="s">
        <v>25</v>
      </c>
      <c r="D708" s="81">
        <v>2</v>
      </c>
      <c r="E708" s="81">
        <v>0</v>
      </c>
    </row>
    <row r="709" spans="1:5" x14ac:dyDescent="0.55000000000000004">
      <c r="A709" t="s">
        <v>22</v>
      </c>
      <c r="B709" t="s">
        <v>10</v>
      </c>
      <c r="C709" t="s">
        <v>19</v>
      </c>
      <c r="D709" s="81">
        <v>2</v>
      </c>
      <c r="E709" s="81">
        <v>2</v>
      </c>
    </row>
    <row r="710" spans="1:5" x14ac:dyDescent="0.55000000000000004">
      <c r="A710" t="s">
        <v>22</v>
      </c>
      <c r="B710" t="s">
        <v>20</v>
      </c>
      <c r="C710" t="s">
        <v>17</v>
      </c>
      <c r="D710" s="81">
        <v>1</v>
      </c>
      <c r="E710" s="81">
        <v>0</v>
      </c>
    </row>
    <row r="711" spans="1:5" x14ac:dyDescent="0.55000000000000004">
      <c r="A711" t="s">
        <v>22</v>
      </c>
      <c r="B711" t="s">
        <v>11</v>
      </c>
      <c r="C711" t="s">
        <v>15</v>
      </c>
      <c r="D711" s="81">
        <v>1</v>
      </c>
      <c r="E711" s="81">
        <v>0</v>
      </c>
    </row>
    <row r="712" spans="1:5" x14ac:dyDescent="0.55000000000000004">
      <c r="A712" t="s">
        <v>22</v>
      </c>
      <c r="B712" t="s">
        <v>16</v>
      </c>
      <c r="C712" t="s">
        <v>3</v>
      </c>
      <c r="D712" s="81">
        <v>1</v>
      </c>
      <c r="E712" s="81">
        <v>1</v>
      </c>
    </row>
    <row r="713" spans="1:5" x14ac:dyDescent="0.55000000000000004">
      <c r="A713" t="s">
        <v>22</v>
      </c>
      <c r="B713" t="s">
        <v>7</v>
      </c>
      <c r="C713" t="s">
        <v>9</v>
      </c>
      <c r="D713" s="81">
        <v>2</v>
      </c>
      <c r="E713" s="81">
        <v>3</v>
      </c>
    </row>
    <row r="714" spans="1:5" x14ac:dyDescent="0.55000000000000004">
      <c r="A714" t="s">
        <v>22</v>
      </c>
      <c r="B714" t="s">
        <v>12</v>
      </c>
      <c r="C714" t="s">
        <v>23</v>
      </c>
      <c r="D714" s="81">
        <v>2</v>
      </c>
      <c r="E714" s="81">
        <v>1</v>
      </c>
    </row>
    <row r="715" spans="1:5" x14ac:dyDescent="0.55000000000000004">
      <c r="A715" t="s">
        <v>22</v>
      </c>
      <c r="B715" t="s">
        <v>13</v>
      </c>
      <c r="C715" t="s">
        <v>18</v>
      </c>
      <c r="D715" s="81">
        <v>1</v>
      </c>
      <c r="E715" s="81">
        <v>3</v>
      </c>
    </row>
    <row r="716" spans="1:5" x14ac:dyDescent="0.55000000000000004">
      <c r="A716" t="s">
        <v>22</v>
      </c>
      <c r="B716" t="s">
        <v>17</v>
      </c>
      <c r="C716" t="s">
        <v>10</v>
      </c>
      <c r="D716" s="81">
        <v>5</v>
      </c>
      <c r="E716" s="81">
        <v>0</v>
      </c>
    </row>
    <row r="717" spans="1:5" x14ac:dyDescent="0.55000000000000004">
      <c r="A717" t="s">
        <v>22</v>
      </c>
      <c r="B717" t="s">
        <v>24</v>
      </c>
      <c r="C717" t="s">
        <v>14</v>
      </c>
      <c r="D717" s="81">
        <v>1</v>
      </c>
      <c r="E717" s="81">
        <v>0</v>
      </c>
    </row>
    <row r="718" spans="1:5" x14ac:dyDescent="0.55000000000000004">
      <c r="A718" t="s">
        <v>22</v>
      </c>
      <c r="B718" t="s">
        <v>19</v>
      </c>
      <c r="C718" t="s">
        <v>21</v>
      </c>
      <c r="D718" s="81">
        <v>0</v>
      </c>
      <c r="E718" s="81">
        <v>1</v>
      </c>
    </row>
    <row r="719" spans="1:5" x14ac:dyDescent="0.55000000000000004">
      <c r="A719" t="s">
        <v>22</v>
      </c>
      <c r="B719" t="s">
        <v>25</v>
      </c>
      <c r="C719" t="s">
        <v>2</v>
      </c>
      <c r="D719" s="81">
        <v>0</v>
      </c>
      <c r="E719" s="81">
        <v>3</v>
      </c>
    </row>
    <row r="720" spans="1:5" x14ac:dyDescent="0.55000000000000004">
      <c r="A720" t="s">
        <v>22</v>
      </c>
      <c r="B720" t="s">
        <v>4</v>
      </c>
      <c r="C720" t="s">
        <v>11</v>
      </c>
      <c r="D720" s="81">
        <v>0</v>
      </c>
      <c r="E720" s="81">
        <v>0</v>
      </c>
    </row>
    <row r="721" spans="1:5" x14ac:dyDescent="0.55000000000000004">
      <c r="A721" t="s">
        <v>22</v>
      </c>
      <c r="B721" t="s">
        <v>15</v>
      </c>
      <c r="C721" t="s">
        <v>20</v>
      </c>
      <c r="D721" s="81">
        <v>1</v>
      </c>
      <c r="E721" s="81">
        <v>1</v>
      </c>
    </row>
    <row r="722" spans="1:5" x14ac:dyDescent="0.55000000000000004">
      <c r="A722" t="s">
        <v>22</v>
      </c>
      <c r="B722" t="s">
        <v>13</v>
      </c>
      <c r="C722" t="s">
        <v>17</v>
      </c>
      <c r="D722" s="81">
        <v>0</v>
      </c>
      <c r="E722" s="81">
        <v>5</v>
      </c>
    </row>
    <row r="723" spans="1:5" x14ac:dyDescent="0.55000000000000004">
      <c r="A723" t="s">
        <v>22</v>
      </c>
      <c r="B723" t="s">
        <v>18</v>
      </c>
      <c r="C723" t="s">
        <v>21</v>
      </c>
      <c r="D723" s="81">
        <v>1</v>
      </c>
      <c r="E723" s="81">
        <v>1</v>
      </c>
    </row>
    <row r="724" spans="1:5" x14ac:dyDescent="0.55000000000000004">
      <c r="A724" t="s">
        <v>22</v>
      </c>
      <c r="B724" t="s">
        <v>23</v>
      </c>
      <c r="C724" t="s">
        <v>19</v>
      </c>
      <c r="D724" s="81">
        <v>0</v>
      </c>
      <c r="E724" s="81">
        <v>4</v>
      </c>
    </row>
    <row r="725" spans="1:5" x14ac:dyDescent="0.55000000000000004">
      <c r="A725" t="s">
        <v>22</v>
      </c>
      <c r="B725" t="s">
        <v>24</v>
      </c>
      <c r="C725" t="s">
        <v>9</v>
      </c>
      <c r="D725" s="81">
        <v>3</v>
      </c>
      <c r="E725" s="81">
        <v>0</v>
      </c>
    </row>
    <row r="726" spans="1:5" x14ac:dyDescent="0.55000000000000004">
      <c r="A726" t="s">
        <v>22</v>
      </c>
      <c r="B726" t="s">
        <v>12</v>
      </c>
      <c r="C726" t="s">
        <v>10</v>
      </c>
      <c r="D726" s="81">
        <v>2</v>
      </c>
      <c r="E726" s="81">
        <v>1</v>
      </c>
    </row>
    <row r="727" spans="1:5" x14ac:dyDescent="0.55000000000000004">
      <c r="A727" t="s">
        <v>22</v>
      </c>
      <c r="B727" t="s">
        <v>25</v>
      </c>
      <c r="C727" t="s">
        <v>7</v>
      </c>
      <c r="D727" s="81">
        <v>2</v>
      </c>
      <c r="E727" s="81">
        <v>0</v>
      </c>
    </row>
    <row r="728" spans="1:5" x14ac:dyDescent="0.55000000000000004">
      <c r="A728" t="s">
        <v>22</v>
      </c>
      <c r="B728" t="s">
        <v>4</v>
      </c>
      <c r="C728" t="s">
        <v>3</v>
      </c>
      <c r="D728" s="81">
        <v>4</v>
      </c>
      <c r="E728" s="81">
        <v>1</v>
      </c>
    </row>
    <row r="729" spans="1:5" x14ac:dyDescent="0.55000000000000004">
      <c r="A729" t="s">
        <v>22</v>
      </c>
      <c r="B729" t="s">
        <v>11</v>
      </c>
      <c r="C729" t="s">
        <v>16</v>
      </c>
      <c r="D729" s="81">
        <v>2</v>
      </c>
      <c r="E729" s="81">
        <v>1</v>
      </c>
    </row>
    <row r="730" spans="1:5" x14ac:dyDescent="0.55000000000000004">
      <c r="A730" t="s">
        <v>22</v>
      </c>
      <c r="B730" t="s">
        <v>14</v>
      </c>
      <c r="C730" t="s">
        <v>15</v>
      </c>
      <c r="D730" s="81">
        <v>3</v>
      </c>
      <c r="E730" s="81">
        <v>0</v>
      </c>
    </row>
    <row r="731" spans="1:5" x14ac:dyDescent="0.55000000000000004">
      <c r="A731" t="s">
        <v>22</v>
      </c>
      <c r="B731" t="s">
        <v>2</v>
      </c>
      <c r="C731" t="s">
        <v>20</v>
      </c>
      <c r="D731" s="81">
        <v>2</v>
      </c>
      <c r="E731" s="81">
        <v>2</v>
      </c>
    </row>
    <row r="732" spans="1:5" x14ac:dyDescent="0.55000000000000004">
      <c r="A732" t="s">
        <v>22</v>
      </c>
      <c r="B732" t="s">
        <v>9</v>
      </c>
      <c r="C732" t="s">
        <v>23</v>
      </c>
      <c r="D732" s="81">
        <v>1</v>
      </c>
      <c r="E732" s="81">
        <v>0</v>
      </c>
    </row>
    <row r="733" spans="1:5" x14ac:dyDescent="0.55000000000000004">
      <c r="A733" t="s">
        <v>22</v>
      </c>
      <c r="B733" t="s">
        <v>16</v>
      </c>
      <c r="C733" t="s">
        <v>18</v>
      </c>
      <c r="D733" s="81">
        <v>2</v>
      </c>
      <c r="E733" s="81">
        <v>1</v>
      </c>
    </row>
    <row r="734" spans="1:5" x14ac:dyDescent="0.55000000000000004">
      <c r="A734" t="s">
        <v>22</v>
      </c>
      <c r="B734" t="s">
        <v>21</v>
      </c>
      <c r="C734" t="s">
        <v>14</v>
      </c>
      <c r="D734" s="81">
        <v>1</v>
      </c>
      <c r="E734" s="81">
        <v>1</v>
      </c>
    </row>
    <row r="735" spans="1:5" x14ac:dyDescent="0.55000000000000004">
      <c r="A735" t="s">
        <v>22</v>
      </c>
      <c r="B735" t="s">
        <v>17</v>
      </c>
      <c r="C735" t="s">
        <v>4</v>
      </c>
      <c r="D735" s="81">
        <v>2</v>
      </c>
      <c r="E735" s="81">
        <v>1</v>
      </c>
    </row>
    <row r="736" spans="1:5" x14ac:dyDescent="0.55000000000000004">
      <c r="A736" t="s">
        <v>22</v>
      </c>
      <c r="B736" t="s">
        <v>10</v>
      </c>
      <c r="C736" t="s">
        <v>11</v>
      </c>
      <c r="D736" s="81">
        <v>1</v>
      </c>
      <c r="E736" s="81">
        <v>3</v>
      </c>
    </row>
    <row r="737" spans="1:5" x14ac:dyDescent="0.55000000000000004">
      <c r="A737" t="s">
        <v>22</v>
      </c>
      <c r="B737" t="s">
        <v>7</v>
      </c>
      <c r="C737" t="s">
        <v>2</v>
      </c>
      <c r="D737" s="81">
        <v>0</v>
      </c>
      <c r="E737" s="81">
        <v>2</v>
      </c>
    </row>
    <row r="738" spans="1:5" x14ac:dyDescent="0.55000000000000004">
      <c r="A738" t="s">
        <v>22</v>
      </c>
      <c r="B738" t="s">
        <v>15</v>
      </c>
      <c r="C738" t="s">
        <v>25</v>
      </c>
      <c r="D738" s="81">
        <v>1</v>
      </c>
      <c r="E738" s="81">
        <v>1</v>
      </c>
    </row>
    <row r="739" spans="1:5" x14ac:dyDescent="0.55000000000000004">
      <c r="A739" t="s">
        <v>22</v>
      </c>
      <c r="B739" t="s">
        <v>3</v>
      </c>
      <c r="C739" t="s">
        <v>24</v>
      </c>
      <c r="D739" s="81">
        <v>2</v>
      </c>
      <c r="E739" s="81">
        <v>0</v>
      </c>
    </row>
    <row r="740" spans="1:5" x14ac:dyDescent="0.55000000000000004">
      <c r="A740" t="s">
        <v>22</v>
      </c>
      <c r="B740" t="s">
        <v>20</v>
      </c>
      <c r="C740" t="s">
        <v>13</v>
      </c>
      <c r="D740" s="81">
        <v>1</v>
      </c>
      <c r="E740" s="81">
        <v>1</v>
      </c>
    </row>
    <row r="741" spans="1:5" x14ac:dyDescent="0.55000000000000004">
      <c r="A741" t="s">
        <v>22</v>
      </c>
      <c r="B741" t="s">
        <v>19</v>
      </c>
      <c r="C741" t="s">
        <v>12</v>
      </c>
      <c r="D741" s="81">
        <v>3</v>
      </c>
      <c r="E741" s="81">
        <v>1</v>
      </c>
    </row>
    <row r="742" spans="1:5" x14ac:dyDescent="0.55000000000000004">
      <c r="A742" t="s">
        <v>22</v>
      </c>
      <c r="B742" t="s">
        <v>23</v>
      </c>
      <c r="C742" t="s">
        <v>21</v>
      </c>
      <c r="D742" s="81">
        <v>0</v>
      </c>
      <c r="E742" s="81">
        <v>2</v>
      </c>
    </row>
    <row r="743" spans="1:5" x14ac:dyDescent="0.55000000000000004">
      <c r="A743" t="s">
        <v>22</v>
      </c>
      <c r="B743" t="s">
        <v>4</v>
      </c>
      <c r="C743" t="s">
        <v>20</v>
      </c>
      <c r="D743" s="81">
        <v>0</v>
      </c>
      <c r="E743" s="81">
        <v>2</v>
      </c>
    </row>
    <row r="744" spans="1:5" x14ac:dyDescent="0.55000000000000004">
      <c r="A744" t="s">
        <v>22</v>
      </c>
      <c r="B744" t="s">
        <v>11</v>
      </c>
      <c r="C744" t="s">
        <v>3</v>
      </c>
      <c r="D744" s="81">
        <v>3</v>
      </c>
      <c r="E744" s="81">
        <v>0</v>
      </c>
    </row>
    <row r="745" spans="1:5" x14ac:dyDescent="0.55000000000000004">
      <c r="A745" t="s">
        <v>22</v>
      </c>
      <c r="B745" t="s">
        <v>13</v>
      </c>
      <c r="C745" t="s">
        <v>10</v>
      </c>
      <c r="D745" s="81">
        <v>0</v>
      </c>
      <c r="E745" s="81">
        <v>0</v>
      </c>
    </row>
    <row r="746" spans="1:5" x14ac:dyDescent="0.55000000000000004">
      <c r="A746" t="s">
        <v>22</v>
      </c>
      <c r="B746" t="s">
        <v>24</v>
      </c>
      <c r="C746" t="s">
        <v>15</v>
      </c>
      <c r="D746" s="81">
        <v>0</v>
      </c>
      <c r="E746" s="81">
        <v>1</v>
      </c>
    </row>
    <row r="747" spans="1:5" x14ac:dyDescent="0.55000000000000004">
      <c r="A747" t="s">
        <v>22</v>
      </c>
      <c r="B747" t="s">
        <v>14</v>
      </c>
      <c r="C747" t="s">
        <v>7</v>
      </c>
      <c r="D747" s="81">
        <v>2</v>
      </c>
      <c r="E747" s="81">
        <v>0</v>
      </c>
    </row>
    <row r="748" spans="1:5" x14ac:dyDescent="0.55000000000000004">
      <c r="A748" t="s">
        <v>22</v>
      </c>
      <c r="B748" t="s">
        <v>25</v>
      </c>
      <c r="C748" t="s">
        <v>16</v>
      </c>
      <c r="D748" s="81">
        <v>1</v>
      </c>
      <c r="E748" s="81">
        <v>0</v>
      </c>
    </row>
    <row r="749" spans="1:5" x14ac:dyDescent="0.55000000000000004">
      <c r="A749" t="s">
        <v>22</v>
      </c>
      <c r="B749" t="s">
        <v>12</v>
      </c>
      <c r="C749" t="s">
        <v>17</v>
      </c>
      <c r="D749" s="81">
        <v>0</v>
      </c>
      <c r="E749" s="81">
        <v>4</v>
      </c>
    </row>
    <row r="750" spans="1:5" x14ac:dyDescent="0.55000000000000004">
      <c r="A750" t="s">
        <v>22</v>
      </c>
      <c r="B750" t="s">
        <v>18</v>
      </c>
      <c r="C750" t="s">
        <v>9</v>
      </c>
      <c r="D750" s="81">
        <v>5</v>
      </c>
      <c r="E750" s="81">
        <v>3</v>
      </c>
    </row>
    <row r="751" spans="1:5" x14ac:dyDescent="0.55000000000000004">
      <c r="A751" t="s">
        <v>22</v>
      </c>
      <c r="B751" t="s">
        <v>2</v>
      </c>
      <c r="C751" t="s">
        <v>19</v>
      </c>
      <c r="D751" s="81">
        <v>1</v>
      </c>
      <c r="E751" s="81">
        <v>1</v>
      </c>
    </row>
    <row r="752" spans="1:5" x14ac:dyDescent="0.55000000000000004">
      <c r="A752" t="s">
        <v>22</v>
      </c>
      <c r="B752" t="s">
        <v>16</v>
      </c>
      <c r="C752" t="s">
        <v>12</v>
      </c>
      <c r="D752" s="81">
        <v>3</v>
      </c>
      <c r="E752" s="81">
        <v>2</v>
      </c>
    </row>
    <row r="753" spans="1:5" x14ac:dyDescent="0.55000000000000004">
      <c r="A753" t="s">
        <v>22</v>
      </c>
      <c r="B753" t="s">
        <v>21</v>
      </c>
      <c r="C753" t="s">
        <v>13</v>
      </c>
      <c r="D753" s="81">
        <v>1</v>
      </c>
      <c r="E753" s="81">
        <v>2</v>
      </c>
    </row>
    <row r="754" spans="1:5" x14ac:dyDescent="0.55000000000000004">
      <c r="A754" t="s">
        <v>22</v>
      </c>
      <c r="B754" t="s">
        <v>9</v>
      </c>
      <c r="C754" t="s">
        <v>14</v>
      </c>
      <c r="D754" s="81">
        <v>2</v>
      </c>
      <c r="E754" s="81">
        <v>0</v>
      </c>
    </row>
    <row r="755" spans="1:5" x14ac:dyDescent="0.55000000000000004">
      <c r="A755" t="s">
        <v>22</v>
      </c>
      <c r="B755" t="s">
        <v>7</v>
      </c>
      <c r="C755" t="s">
        <v>11</v>
      </c>
      <c r="D755" s="81">
        <v>1</v>
      </c>
      <c r="E755" s="81">
        <v>1</v>
      </c>
    </row>
    <row r="756" spans="1:5" x14ac:dyDescent="0.55000000000000004">
      <c r="A756" t="s">
        <v>22</v>
      </c>
      <c r="B756" t="s">
        <v>15</v>
      </c>
      <c r="C756" t="s">
        <v>4</v>
      </c>
      <c r="D756" s="81">
        <v>1</v>
      </c>
      <c r="E756" s="81">
        <v>3</v>
      </c>
    </row>
    <row r="757" spans="1:5" x14ac:dyDescent="0.55000000000000004">
      <c r="A757" t="s">
        <v>22</v>
      </c>
      <c r="B757" t="s">
        <v>3</v>
      </c>
      <c r="C757" t="s">
        <v>2</v>
      </c>
      <c r="D757" s="81">
        <v>0</v>
      </c>
      <c r="E757" s="81">
        <v>2</v>
      </c>
    </row>
    <row r="758" spans="1:5" x14ac:dyDescent="0.55000000000000004">
      <c r="A758" t="s">
        <v>22</v>
      </c>
      <c r="B758" t="s">
        <v>17</v>
      </c>
      <c r="C758" t="s">
        <v>23</v>
      </c>
      <c r="D758" s="81">
        <v>5</v>
      </c>
      <c r="E758" s="81">
        <v>0</v>
      </c>
    </row>
    <row r="759" spans="1:5" x14ac:dyDescent="0.55000000000000004">
      <c r="A759" t="s">
        <v>22</v>
      </c>
      <c r="B759" t="s">
        <v>10</v>
      </c>
      <c r="C759" t="s">
        <v>18</v>
      </c>
      <c r="D759" s="81">
        <v>1</v>
      </c>
      <c r="E759" s="81">
        <v>3</v>
      </c>
    </row>
    <row r="760" spans="1:5" x14ac:dyDescent="0.55000000000000004">
      <c r="A760" t="s">
        <v>22</v>
      </c>
      <c r="B760" t="s">
        <v>20</v>
      </c>
      <c r="C760" t="s">
        <v>24</v>
      </c>
      <c r="D760" s="81">
        <v>3</v>
      </c>
      <c r="E760" s="81">
        <v>1</v>
      </c>
    </row>
    <row r="761" spans="1:5" x14ac:dyDescent="0.55000000000000004">
      <c r="A761" t="s">
        <v>22</v>
      </c>
      <c r="B761" t="s">
        <v>19</v>
      </c>
      <c r="C761" t="s">
        <v>25</v>
      </c>
      <c r="D761" s="81">
        <v>1</v>
      </c>
      <c r="E761" s="81">
        <v>1</v>
      </c>
    </row>
    <row r="762" spans="1:5" x14ac:dyDescent="0.55000000000000004">
      <c r="A762" t="s">
        <v>26</v>
      </c>
      <c r="B762" t="s">
        <v>7</v>
      </c>
      <c r="C762" t="s">
        <v>20</v>
      </c>
      <c r="D762" s="81">
        <v>1</v>
      </c>
      <c r="E762" s="81">
        <v>0</v>
      </c>
    </row>
    <row r="763" spans="1:5" x14ac:dyDescent="0.55000000000000004">
      <c r="A763" t="s">
        <v>26</v>
      </c>
      <c r="B763" t="s">
        <v>6</v>
      </c>
      <c r="C763" t="s">
        <v>16</v>
      </c>
      <c r="D763" s="81">
        <v>0</v>
      </c>
      <c r="E763" s="81">
        <v>3</v>
      </c>
    </row>
    <row r="764" spans="1:5" x14ac:dyDescent="0.55000000000000004">
      <c r="A764" t="s">
        <v>26</v>
      </c>
      <c r="B764" t="s">
        <v>18</v>
      </c>
      <c r="C764" t="s">
        <v>27</v>
      </c>
      <c r="D764" s="81">
        <v>4</v>
      </c>
      <c r="E764" s="81">
        <v>3</v>
      </c>
    </row>
    <row r="765" spans="1:5" x14ac:dyDescent="0.55000000000000004">
      <c r="A765" t="s">
        <v>26</v>
      </c>
      <c r="B765" t="s">
        <v>19</v>
      </c>
      <c r="C765" t="s">
        <v>10</v>
      </c>
      <c r="D765" s="81">
        <v>0</v>
      </c>
      <c r="E765" s="81">
        <v>2</v>
      </c>
    </row>
    <row r="766" spans="1:5" x14ac:dyDescent="0.55000000000000004">
      <c r="A766" t="s">
        <v>26</v>
      </c>
      <c r="B766" t="s">
        <v>11</v>
      </c>
      <c r="C766" t="s">
        <v>15</v>
      </c>
      <c r="D766" s="81">
        <v>0</v>
      </c>
      <c r="E766" s="81">
        <v>1</v>
      </c>
    </row>
    <row r="767" spans="1:5" x14ac:dyDescent="0.55000000000000004">
      <c r="A767" t="s">
        <v>26</v>
      </c>
      <c r="B767" t="s">
        <v>28</v>
      </c>
      <c r="C767" t="s">
        <v>3</v>
      </c>
      <c r="D767" s="81">
        <v>0</v>
      </c>
      <c r="E767" s="81">
        <v>3</v>
      </c>
    </row>
    <row r="768" spans="1:5" x14ac:dyDescent="0.55000000000000004">
      <c r="A768" t="s">
        <v>26</v>
      </c>
      <c r="B768" t="s">
        <v>13</v>
      </c>
      <c r="C768" t="s">
        <v>9</v>
      </c>
      <c r="D768" s="81">
        <v>1</v>
      </c>
      <c r="E768" s="81">
        <v>3</v>
      </c>
    </row>
    <row r="769" spans="1:5" x14ac:dyDescent="0.55000000000000004">
      <c r="A769" t="s">
        <v>26</v>
      </c>
      <c r="B769" t="s">
        <v>24</v>
      </c>
      <c r="C769" t="s">
        <v>14</v>
      </c>
      <c r="D769" s="81">
        <v>0</v>
      </c>
      <c r="E769" s="81">
        <v>2</v>
      </c>
    </row>
    <row r="770" spans="1:5" x14ac:dyDescent="0.55000000000000004">
      <c r="A770" t="s">
        <v>26</v>
      </c>
      <c r="B770" t="s">
        <v>16</v>
      </c>
      <c r="C770" t="s">
        <v>19</v>
      </c>
      <c r="D770" s="81">
        <v>2</v>
      </c>
      <c r="E770" s="81">
        <v>1</v>
      </c>
    </row>
    <row r="771" spans="1:5" x14ac:dyDescent="0.55000000000000004">
      <c r="A771" t="s">
        <v>26</v>
      </c>
      <c r="B771" t="s">
        <v>15</v>
      </c>
      <c r="C771" t="s">
        <v>28</v>
      </c>
      <c r="D771" s="81">
        <v>5</v>
      </c>
      <c r="E771" s="81">
        <v>2</v>
      </c>
    </row>
    <row r="772" spans="1:5" x14ac:dyDescent="0.55000000000000004">
      <c r="A772" t="s">
        <v>26</v>
      </c>
      <c r="B772" t="s">
        <v>27</v>
      </c>
      <c r="C772" t="s">
        <v>6</v>
      </c>
      <c r="D772" s="81">
        <v>4</v>
      </c>
      <c r="E772" s="81">
        <v>3</v>
      </c>
    </row>
    <row r="773" spans="1:5" x14ac:dyDescent="0.55000000000000004">
      <c r="A773" t="s">
        <v>26</v>
      </c>
      <c r="B773" t="s">
        <v>2</v>
      </c>
      <c r="C773" t="s">
        <v>7</v>
      </c>
      <c r="D773" s="81">
        <v>1</v>
      </c>
      <c r="E773" s="81">
        <v>3</v>
      </c>
    </row>
    <row r="774" spans="1:5" x14ac:dyDescent="0.55000000000000004">
      <c r="A774" t="s">
        <v>26</v>
      </c>
      <c r="B774" t="s">
        <v>9</v>
      </c>
      <c r="C774" t="s">
        <v>18</v>
      </c>
      <c r="D774" s="81">
        <v>0</v>
      </c>
      <c r="E774" s="81">
        <v>2</v>
      </c>
    </row>
    <row r="775" spans="1:5" x14ac:dyDescent="0.55000000000000004">
      <c r="A775" t="s">
        <v>26</v>
      </c>
      <c r="B775" t="s">
        <v>3</v>
      </c>
      <c r="C775" t="s">
        <v>21</v>
      </c>
      <c r="D775" s="81">
        <v>4</v>
      </c>
      <c r="E775" s="81">
        <v>2</v>
      </c>
    </row>
    <row r="776" spans="1:5" x14ac:dyDescent="0.55000000000000004">
      <c r="A776" t="s">
        <v>26</v>
      </c>
      <c r="B776" t="s">
        <v>10</v>
      </c>
      <c r="C776" t="s">
        <v>13</v>
      </c>
      <c r="D776" s="81">
        <v>0</v>
      </c>
      <c r="E776" s="81">
        <v>3</v>
      </c>
    </row>
    <row r="777" spans="1:5" x14ac:dyDescent="0.55000000000000004">
      <c r="A777" t="s">
        <v>26</v>
      </c>
      <c r="B777" t="s">
        <v>20</v>
      </c>
      <c r="C777" t="s">
        <v>11</v>
      </c>
      <c r="D777" s="81">
        <v>2</v>
      </c>
      <c r="E777" s="81">
        <v>5</v>
      </c>
    </row>
    <row r="778" spans="1:5" x14ac:dyDescent="0.55000000000000004">
      <c r="A778" t="s">
        <v>26</v>
      </c>
      <c r="B778" t="s">
        <v>25</v>
      </c>
      <c r="C778" t="s">
        <v>24</v>
      </c>
      <c r="D778" s="81">
        <v>1</v>
      </c>
      <c r="E778" s="81">
        <v>0</v>
      </c>
    </row>
    <row r="779" spans="1:5" x14ac:dyDescent="0.55000000000000004">
      <c r="A779" t="s">
        <v>26</v>
      </c>
      <c r="B779" t="s">
        <v>14</v>
      </c>
      <c r="C779" t="s">
        <v>17</v>
      </c>
      <c r="D779" s="81">
        <v>1</v>
      </c>
      <c r="E779" s="81">
        <v>3</v>
      </c>
    </row>
    <row r="780" spans="1:5" x14ac:dyDescent="0.55000000000000004">
      <c r="A780" t="s">
        <v>26</v>
      </c>
      <c r="B780" t="s">
        <v>13</v>
      </c>
      <c r="C780" t="s">
        <v>2</v>
      </c>
      <c r="D780" s="81">
        <v>2</v>
      </c>
      <c r="E780" s="81">
        <v>3</v>
      </c>
    </row>
    <row r="781" spans="1:5" x14ac:dyDescent="0.55000000000000004">
      <c r="A781" t="s">
        <v>26</v>
      </c>
      <c r="B781" t="s">
        <v>21</v>
      </c>
      <c r="C781" t="s">
        <v>20</v>
      </c>
      <c r="D781" s="81">
        <v>0</v>
      </c>
      <c r="E781" s="81">
        <v>1</v>
      </c>
    </row>
    <row r="782" spans="1:5" x14ac:dyDescent="0.55000000000000004">
      <c r="A782" t="s">
        <v>26</v>
      </c>
      <c r="B782" t="s">
        <v>7</v>
      </c>
      <c r="C782" t="s">
        <v>15</v>
      </c>
      <c r="D782" s="81">
        <v>1</v>
      </c>
      <c r="E782" s="81">
        <v>2</v>
      </c>
    </row>
    <row r="783" spans="1:5" x14ac:dyDescent="0.55000000000000004">
      <c r="A783" t="s">
        <v>26</v>
      </c>
      <c r="B783" t="s">
        <v>28</v>
      </c>
      <c r="C783" t="s">
        <v>9</v>
      </c>
      <c r="D783" s="81">
        <v>3</v>
      </c>
      <c r="E783" s="81">
        <v>3</v>
      </c>
    </row>
    <row r="784" spans="1:5" x14ac:dyDescent="0.55000000000000004">
      <c r="A784" t="s">
        <v>26</v>
      </c>
      <c r="B784" t="s">
        <v>17</v>
      </c>
      <c r="C784" t="s">
        <v>3</v>
      </c>
      <c r="D784" s="81">
        <v>2</v>
      </c>
      <c r="E784" s="81">
        <v>5</v>
      </c>
    </row>
    <row r="785" spans="1:5" x14ac:dyDescent="0.55000000000000004">
      <c r="A785" t="s">
        <v>26</v>
      </c>
      <c r="B785" t="s">
        <v>24</v>
      </c>
      <c r="C785" t="s">
        <v>27</v>
      </c>
      <c r="D785" s="81">
        <v>0</v>
      </c>
      <c r="E785" s="81">
        <v>1</v>
      </c>
    </row>
    <row r="786" spans="1:5" x14ac:dyDescent="0.55000000000000004">
      <c r="A786" t="s">
        <v>26</v>
      </c>
      <c r="B786" t="s">
        <v>11</v>
      </c>
      <c r="C786" t="s">
        <v>10</v>
      </c>
      <c r="D786" s="81">
        <v>1</v>
      </c>
      <c r="E786" s="81">
        <v>1</v>
      </c>
    </row>
    <row r="787" spans="1:5" x14ac:dyDescent="0.55000000000000004">
      <c r="A787" t="s">
        <v>26</v>
      </c>
      <c r="B787" t="s">
        <v>19</v>
      </c>
      <c r="C787" t="s">
        <v>14</v>
      </c>
      <c r="D787" s="81">
        <v>4</v>
      </c>
      <c r="E787" s="81">
        <v>0</v>
      </c>
    </row>
    <row r="788" spans="1:5" x14ac:dyDescent="0.55000000000000004">
      <c r="A788" t="s">
        <v>26</v>
      </c>
      <c r="B788" t="s">
        <v>6</v>
      </c>
      <c r="C788" t="s">
        <v>25</v>
      </c>
      <c r="D788" s="81">
        <v>0</v>
      </c>
      <c r="E788" s="81">
        <v>3</v>
      </c>
    </row>
    <row r="789" spans="1:5" x14ac:dyDescent="0.55000000000000004">
      <c r="A789" t="s">
        <v>26</v>
      </c>
      <c r="B789" t="s">
        <v>18</v>
      </c>
      <c r="C789" t="s">
        <v>16</v>
      </c>
      <c r="D789" s="81">
        <v>3</v>
      </c>
      <c r="E789" s="81">
        <v>1</v>
      </c>
    </row>
    <row r="790" spans="1:5" x14ac:dyDescent="0.55000000000000004">
      <c r="A790" t="s">
        <v>26</v>
      </c>
      <c r="B790" t="s">
        <v>9</v>
      </c>
      <c r="C790" t="s">
        <v>7</v>
      </c>
      <c r="D790" s="81">
        <v>4</v>
      </c>
      <c r="E790" s="81">
        <v>0</v>
      </c>
    </row>
    <row r="791" spans="1:5" x14ac:dyDescent="0.55000000000000004">
      <c r="A791" t="s">
        <v>26</v>
      </c>
      <c r="B791" t="s">
        <v>15</v>
      </c>
      <c r="C791" t="s">
        <v>13</v>
      </c>
      <c r="D791" s="81">
        <v>4</v>
      </c>
      <c r="E791" s="81">
        <v>2</v>
      </c>
    </row>
    <row r="792" spans="1:5" x14ac:dyDescent="0.55000000000000004">
      <c r="A792" t="s">
        <v>26</v>
      </c>
      <c r="B792" t="s">
        <v>27</v>
      </c>
      <c r="C792" t="s">
        <v>17</v>
      </c>
      <c r="D792" s="81">
        <v>1</v>
      </c>
      <c r="E792" s="81">
        <v>1</v>
      </c>
    </row>
    <row r="793" spans="1:5" x14ac:dyDescent="0.55000000000000004">
      <c r="A793" t="s">
        <v>26</v>
      </c>
      <c r="B793" t="s">
        <v>10</v>
      </c>
      <c r="C793" t="s">
        <v>21</v>
      </c>
      <c r="D793" s="81">
        <v>3</v>
      </c>
      <c r="E793" s="81">
        <v>1</v>
      </c>
    </row>
    <row r="794" spans="1:5" x14ac:dyDescent="0.55000000000000004">
      <c r="A794" t="s">
        <v>26</v>
      </c>
      <c r="B794" t="s">
        <v>16</v>
      </c>
      <c r="C794" t="s">
        <v>24</v>
      </c>
      <c r="D794" s="81">
        <v>2</v>
      </c>
      <c r="E794" s="81">
        <v>1</v>
      </c>
    </row>
    <row r="795" spans="1:5" x14ac:dyDescent="0.55000000000000004">
      <c r="A795" t="s">
        <v>26</v>
      </c>
      <c r="B795" t="s">
        <v>25</v>
      </c>
      <c r="C795" t="s">
        <v>18</v>
      </c>
      <c r="D795" s="81">
        <v>7</v>
      </c>
      <c r="E795" s="81">
        <v>2</v>
      </c>
    </row>
    <row r="796" spans="1:5" x14ac:dyDescent="0.55000000000000004">
      <c r="A796" t="s">
        <v>26</v>
      </c>
      <c r="B796" t="s">
        <v>3</v>
      </c>
      <c r="C796" t="s">
        <v>19</v>
      </c>
      <c r="D796" s="81">
        <v>0</v>
      </c>
      <c r="E796" s="81">
        <v>3</v>
      </c>
    </row>
    <row r="797" spans="1:5" x14ac:dyDescent="0.55000000000000004">
      <c r="A797" t="s">
        <v>26</v>
      </c>
      <c r="B797" t="s">
        <v>2</v>
      </c>
      <c r="C797" t="s">
        <v>11</v>
      </c>
      <c r="D797" s="81">
        <v>1</v>
      </c>
      <c r="E797" s="81">
        <v>6</v>
      </c>
    </row>
    <row r="798" spans="1:5" x14ac:dyDescent="0.55000000000000004">
      <c r="A798" t="s">
        <v>26</v>
      </c>
      <c r="B798" t="s">
        <v>20</v>
      </c>
      <c r="C798" t="s">
        <v>28</v>
      </c>
      <c r="D798" s="81">
        <v>2</v>
      </c>
      <c r="E798" s="81">
        <v>0</v>
      </c>
    </row>
    <row r="799" spans="1:5" x14ac:dyDescent="0.55000000000000004">
      <c r="A799" t="s">
        <v>26</v>
      </c>
      <c r="B799" t="s">
        <v>14</v>
      </c>
      <c r="C799" t="s">
        <v>6</v>
      </c>
      <c r="D799" s="81">
        <v>1</v>
      </c>
      <c r="E799" s="81">
        <v>0</v>
      </c>
    </row>
    <row r="800" spans="1:5" x14ac:dyDescent="0.55000000000000004">
      <c r="A800" t="s">
        <v>26</v>
      </c>
      <c r="B800" t="s">
        <v>9</v>
      </c>
      <c r="C800" t="s">
        <v>20</v>
      </c>
      <c r="D800" s="81">
        <v>3</v>
      </c>
      <c r="E800" s="81">
        <v>3</v>
      </c>
    </row>
    <row r="801" spans="1:5" x14ac:dyDescent="0.55000000000000004">
      <c r="A801" t="s">
        <v>26</v>
      </c>
      <c r="B801" t="s">
        <v>15</v>
      </c>
      <c r="C801" t="s">
        <v>18</v>
      </c>
      <c r="D801" s="81">
        <v>2</v>
      </c>
      <c r="E801" s="81">
        <v>2</v>
      </c>
    </row>
    <row r="802" spans="1:5" x14ac:dyDescent="0.55000000000000004">
      <c r="A802" t="s">
        <v>26</v>
      </c>
      <c r="B802" t="s">
        <v>17</v>
      </c>
      <c r="C802" t="s">
        <v>16</v>
      </c>
      <c r="D802" s="81">
        <v>1</v>
      </c>
      <c r="E802" s="81">
        <v>0</v>
      </c>
    </row>
    <row r="803" spans="1:5" x14ac:dyDescent="0.55000000000000004">
      <c r="A803" t="s">
        <v>26</v>
      </c>
      <c r="B803" t="s">
        <v>10</v>
      </c>
      <c r="C803" t="s">
        <v>2</v>
      </c>
      <c r="D803" s="81">
        <v>1</v>
      </c>
      <c r="E803" s="81">
        <v>4</v>
      </c>
    </row>
    <row r="804" spans="1:5" x14ac:dyDescent="0.55000000000000004">
      <c r="A804" t="s">
        <v>26</v>
      </c>
      <c r="B804" t="s">
        <v>7</v>
      </c>
      <c r="C804" t="s">
        <v>13</v>
      </c>
      <c r="D804" s="81">
        <v>1</v>
      </c>
      <c r="E804" s="81">
        <v>1</v>
      </c>
    </row>
    <row r="805" spans="1:5" x14ac:dyDescent="0.55000000000000004">
      <c r="A805" t="s">
        <v>26</v>
      </c>
      <c r="B805" t="s">
        <v>3</v>
      </c>
      <c r="C805" t="s">
        <v>25</v>
      </c>
      <c r="D805" s="81">
        <v>0</v>
      </c>
      <c r="E805" s="81">
        <v>1</v>
      </c>
    </row>
    <row r="806" spans="1:5" x14ac:dyDescent="0.55000000000000004">
      <c r="A806" t="s">
        <v>26</v>
      </c>
      <c r="B806" t="s">
        <v>24</v>
      </c>
      <c r="C806" t="s">
        <v>6</v>
      </c>
      <c r="D806" s="81">
        <v>1</v>
      </c>
      <c r="E806" s="81">
        <v>1</v>
      </c>
    </row>
    <row r="807" spans="1:5" x14ac:dyDescent="0.55000000000000004">
      <c r="A807" t="s">
        <v>26</v>
      </c>
      <c r="B807" t="s">
        <v>11</v>
      </c>
      <c r="C807" t="s">
        <v>19</v>
      </c>
      <c r="D807" s="81">
        <v>3</v>
      </c>
      <c r="E807" s="81">
        <v>3</v>
      </c>
    </row>
    <row r="808" spans="1:5" x14ac:dyDescent="0.55000000000000004">
      <c r="A808" t="s">
        <v>26</v>
      </c>
      <c r="B808" t="s">
        <v>27</v>
      </c>
      <c r="C808" t="s">
        <v>14</v>
      </c>
      <c r="D808" s="81">
        <v>0</v>
      </c>
      <c r="E808" s="81">
        <v>1</v>
      </c>
    </row>
    <row r="809" spans="1:5" x14ac:dyDescent="0.55000000000000004">
      <c r="A809" t="s">
        <v>26</v>
      </c>
      <c r="B809" t="s">
        <v>28</v>
      </c>
      <c r="C809" t="s">
        <v>21</v>
      </c>
      <c r="D809" s="81">
        <v>0</v>
      </c>
      <c r="E809" s="81">
        <v>0</v>
      </c>
    </row>
    <row r="810" spans="1:5" x14ac:dyDescent="0.55000000000000004">
      <c r="A810" t="s">
        <v>26</v>
      </c>
      <c r="B810" t="s">
        <v>25</v>
      </c>
      <c r="C810" t="s">
        <v>27</v>
      </c>
      <c r="D810" s="81">
        <v>0</v>
      </c>
      <c r="E810" s="81">
        <v>3</v>
      </c>
    </row>
    <row r="811" spans="1:5" x14ac:dyDescent="0.55000000000000004">
      <c r="A811" t="s">
        <v>26</v>
      </c>
      <c r="B811" t="s">
        <v>6</v>
      </c>
      <c r="C811" t="s">
        <v>7</v>
      </c>
      <c r="D811" s="81">
        <v>1</v>
      </c>
      <c r="E811" s="81">
        <v>2</v>
      </c>
    </row>
    <row r="812" spans="1:5" x14ac:dyDescent="0.55000000000000004">
      <c r="A812" t="s">
        <v>26</v>
      </c>
      <c r="B812" t="s">
        <v>18</v>
      </c>
      <c r="C812" t="s">
        <v>24</v>
      </c>
      <c r="D812" s="81">
        <v>2</v>
      </c>
      <c r="E812" s="81">
        <v>1</v>
      </c>
    </row>
    <row r="813" spans="1:5" x14ac:dyDescent="0.55000000000000004">
      <c r="A813" t="s">
        <v>26</v>
      </c>
      <c r="B813" t="s">
        <v>2</v>
      </c>
      <c r="C813" t="s">
        <v>9</v>
      </c>
      <c r="D813" s="81">
        <v>0</v>
      </c>
      <c r="E813" s="81">
        <v>0</v>
      </c>
    </row>
    <row r="814" spans="1:5" x14ac:dyDescent="0.55000000000000004">
      <c r="A814" t="s">
        <v>26</v>
      </c>
      <c r="B814" t="s">
        <v>19</v>
      </c>
      <c r="C814" t="s">
        <v>17</v>
      </c>
      <c r="D814" s="81">
        <v>1</v>
      </c>
      <c r="E814" s="81">
        <v>1</v>
      </c>
    </row>
    <row r="815" spans="1:5" x14ac:dyDescent="0.55000000000000004">
      <c r="A815" t="s">
        <v>26</v>
      </c>
      <c r="B815" t="s">
        <v>16</v>
      </c>
      <c r="C815" t="s">
        <v>3</v>
      </c>
      <c r="D815" s="81">
        <v>0</v>
      </c>
      <c r="E815" s="81">
        <v>1</v>
      </c>
    </row>
    <row r="816" spans="1:5" x14ac:dyDescent="0.55000000000000004">
      <c r="A816" t="s">
        <v>26</v>
      </c>
      <c r="B816" t="s">
        <v>20</v>
      </c>
      <c r="C816" t="s">
        <v>15</v>
      </c>
      <c r="D816" s="81">
        <v>2</v>
      </c>
      <c r="E816" s="81">
        <v>0</v>
      </c>
    </row>
    <row r="817" spans="1:5" x14ac:dyDescent="0.55000000000000004">
      <c r="A817" t="s">
        <v>26</v>
      </c>
      <c r="B817" t="s">
        <v>14</v>
      </c>
      <c r="C817" t="s">
        <v>10</v>
      </c>
      <c r="D817" s="81">
        <v>1</v>
      </c>
      <c r="E817" s="81">
        <v>1</v>
      </c>
    </row>
    <row r="818" spans="1:5" x14ac:dyDescent="0.55000000000000004">
      <c r="A818" t="s">
        <v>26</v>
      </c>
      <c r="B818" t="s">
        <v>13</v>
      </c>
      <c r="C818" t="s">
        <v>28</v>
      </c>
      <c r="D818" s="81">
        <v>1</v>
      </c>
      <c r="E818" s="81">
        <v>1</v>
      </c>
    </row>
    <row r="819" spans="1:5" x14ac:dyDescent="0.55000000000000004">
      <c r="A819" t="s">
        <v>26</v>
      </c>
      <c r="B819" t="s">
        <v>21</v>
      </c>
      <c r="C819" t="s">
        <v>11</v>
      </c>
      <c r="D819" s="81">
        <v>0</v>
      </c>
      <c r="E819" s="81">
        <v>1</v>
      </c>
    </row>
    <row r="820" spans="1:5" x14ac:dyDescent="0.55000000000000004">
      <c r="A820" t="s">
        <v>26</v>
      </c>
      <c r="B820" t="s">
        <v>14</v>
      </c>
      <c r="C820" t="s">
        <v>7</v>
      </c>
      <c r="D820" s="81">
        <v>2</v>
      </c>
      <c r="E820" s="81">
        <v>0</v>
      </c>
    </row>
    <row r="821" spans="1:5" x14ac:dyDescent="0.55000000000000004">
      <c r="A821" t="s">
        <v>26</v>
      </c>
      <c r="B821" t="s">
        <v>21</v>
      </c>
      <c r="C821" t="s">
        <v>9</v>
      </c>
      <c r="D821" s="81">
        <v>0</v>
      </c>
      <c r="E821" s="81">
        <v>3</v>
      </c>
    </row>
    <row r="822" spans="1:5" x14ac:dyDescent="0.55000000000000004">
      <c r="A822" t="s">
        <v>26</v>
      </c>
      <c r="B822" t="s">
        <v>18</v>
      </c>
      <c r="C822" t="s">
        <v>19</v>
      </c>
      <c r="D822" s="81">
        <v>2</v>
      </c>
      <c r="E822" s="81">
        <v>1</v>
      </c>
    </row>
    <row r="823" spans="1:5" x14ac:dyDescent="0.55000000000000004">
      <c r="A823" t="s">
        <v>26</v>
      </c>
      <c r="B823" t="s">
        <v>24</v>
      </c>
      <c r="C823" t="s">
        <v>17</v>
      </c>
      <c r="D823" s="81">
        <v>0</v>
      </c>
      <c r="E823" s="81">
        <v>1</v>
      </c>
    </row>
    <row r="824" spans="1:5" x14ac:dyDescent="0.55000000000000004">
      <c r="A824" t="s">
        <v>26</v>
      </c>
      <c r="B824" t="s">
        <v>25</v>
      </c>
      <c r="C824" t="s">
        <v>20</v>
      </c>
      <c r="D824" s="81">
        <v>3</v>
      </c>
      <c r="E824" s="81">
        <v>4</v>
      </c>
    </row>
    <row r="825" spans="1:5" x14ac:dyDescent="0.55000000000000004">
      <c r="A825" t="s">
        <v>26</v>
      </c>
      <c r="B825" t="s">
        <v>2</v>
      </c>
      <c r="C825" t="s">
        <v>16</v>
      </c>
      <c r="D825" s="81">
        <v>0</v>
      </c>
      <c r="E825" s="81">
        <v>1</v>
      </c>
    </row>
    <row r="826" spans="1:5" x14ac:dyDescent="0.55000000000000004">
      <c r="A826" t="s">
        <v>26</v>
      </c>
      <c r="B826" t="s">
        <v>10</v>
      </c>
      <c r="C826" t="s">
        <v>15</v>
      </c>
      <c r="D826" s="81">
        <v>2</v>
      </c>
      <c r="E826" s="81">
        <v>1</v>
      </c>
    </row>
    <row r="827" spans="1:5" x14ac:dyDescent="0.55000000000000004">
      <c r="A827" t="s">
        <v>26</v>
      </c>
      <c r="B827" t="s">
        <v>11</v>
      </c>
      <c r="C827" t="s">
        <v>13</v>
      </c>
      <c r="D827" s="81">
        <v>2</v>
      </c>
      <c r="E827" s="81">
        <v>1</v>
      </c>
    </row>
    <row r="828" spans="1:5" x14ac:dyDescent="0.55000000000000004">
      <c r="A828" t="s">
        <v>26</v>
      </c>
      <c r="B828" t="s">
        <v>6</v>
      </c>
      <c r="C828" t="s">
        <v>28</v>
      </c>
      <c r="D828" s="81">
        <v>2</v>
      </c>
      <c r="E828" s="81">
        <v>0</v>
      </c>
    </row>
    <row r="829" spans="1:5" x14ac:dyDescent="0.55000000000000004">
      <c r="A829" t="s">
        <v>26</v>
      </c>
      <c r="B829" t="s">
        <v>27</v>
      </c>
      <c r="C829" t="s">
        <v>3</v>
      </c>
      <c r="D829" s="81">
        <v>1</v>
      </c>
      <c r="E829" s="81">
        <v>4</v>
      </c>
    </row>
    <row r="830" spans="1:5" x14ac:dyDescent="0.55000000000000004">
      <c r="A830" t="s">
        <v>26</v>
      </c>
      <c r="B830" t="s">
        <v>13</v>
      </c>
      <c r="C830" t="s">
        <v>21</v>
      </c>
      <c r="D830" s="81">
        <v>0</v>
      </c>
      <c r="E830" s="81">
        <v>0</v>
      </c>
    </row>
    <row r="831" spans="1:5" x14ac:dyDescent="0.55000000000000004">
      <c r="A831" t="s">
        <v>26</v>
      </c>
      <c r="B831" t="s">
        <v>20</v>
      </c>
      <c r="C831" t="s">
        <v>10</v>
      </c>
      <c r="D831" s="81">
        <v>2</v>
      </c>
      <c r="E831" s="81">
        <v>0</v>
      </c>
    </row>
    <row r="832" spans="1:5" x14ac:dyDescent="0.55000000000000004">
      <c r="A832" t="s">
        <v>26</v>
      </c>
      <c r="B832" t="s">
        <v>9</v>
      </c>
      <c r="C832" t="s">
        <v>24</v>
      </c>
      <c r="D832" s="81">
        <v>4</v>
      </c>
      <c r="E832" s="81">
        <v>1</v>
      </c>
    </row>
    <row r="833" spans="1:5" x14ac:dyDescent="0.55000000000000004">
      <c r="A833" t="s">
        <v>26</v>
      </c>
      <c r="B833" t="s">
        <v>7</v>
      </c>
      <c r="C833" t="s">
        <v>27</v>
      </c>
      <c r="D833" s="81">
        <v>4</v>
      </c>
      <c r="E833" s="81">
        <v>1</v>
      </c>
    </row>
    <row r="834" spans="1:5" x14ac:dyDescent="0.55000000000000004">
      <c r="A834" t="s">
        <v>26</v>
      </c>
      <c r="B834" t="s">
        <v>15</v>
      </c>
      <c r="C834" t="s">
        <v>2</v>
      </c>
      <c r="D834" s="81">
        <v>1</v>
      </c>
      <c r="E834" s="81">
        <v>3</v>
      </c>
    </row>
    <row r="835" spans="1:5" x14ac:dyDescent="0.55000000000000004">
      <c r="A835" t="s">
        <v>26</v>
      </c>
      <c r="B835" t="s">
        <v>19</v>
      </c>
      <c r="C835" t="s">
        <v>6</v>
      </c>
      <c r="D835" s="81">
        <v>1</v>
      </c>
      <c r="E835" s="81">
        <v>0</v>
      </c>
    </row>
    <row r="836" spans="1:5" x14ac:dyDescent="0.55000000000000004">
      <c r="A836" t="s">
        <v>26</v>
      </c>
      <c r="B836" t="s">
        <v>16</v>
      </c>
      <c r="C836" t="s">
        <v>25</v>
      </c>
      <c r="D836" s="81">
        <v>0</v>
      </c>
      <c r="E836" s="81">
        <v>3</v>
      </c>
    </row>
    <row r="837" spans="1:5" x14ac:dyDescent="0.55000000000000004">
      <c r="A837" t="s">
        <v>26</v>
      </c>
      <c r="B837" t="s">
        <v>3</v>
      </c>
      <c r="C837" t="s">
        <v>14</v>
      </c>
      <c r="D837" s="81">
        <v>1</v>
      </c>
      <c r="E837" s="81">
        <v>0</v>
      </c>
    </row>
    <row r="838" spans="1:5" x14ac:dyDescent="0.55000000000000004">
      <c r="A838" t="s">
        <v>26</v>
      </c>
      <c r="B838" t="s">
        <v>17</v>
      </c>
      <c r="C838" t="s">
        <v>18</v>
      </c>
      <c r="D838" s="81">
        <v>1</v>
      </c>
      <c r="E838" s="81">
        <v>1</v>
      </c>
    </row>
    <row r="839" spans="1:5" x14ac:dyDescent="0.55000000000000004">
      <c r="A839" t="s">
        <v>26</v>
      </c>
      <c r="B839" t="s">
        <v>28</v>
      </c>
      <c r="C839" t="s">
        <v>11</v>
      </c>
      <c r="D839" s="81">
        <v>0</v>
      </c>
      <c r="E839" s="81">
        <v>1</v>
      </c>
    </row>
    <row r="840" spans="1:5" x14ac:dyDescent="0.55000000000000004">
      <c r="A840" t="s">
        <v>26</v>
      </c>
      <c r="B840" t="s">
        <v>25</v>
      </c>
      <c r="C840" t="s">
        <v>13</v>
      </c>
      <c r="D840" s="81">
        <v>1</v>
      </c>
      <c r="E840" s="81">
        <v>2</v>
      </c>
    </row>
    <row r="841" spans="1:5" x14ac:dyDescent="0.55000000000000004">
      <c r="A841" t="s">
        <v>26</v>
      </c>
      <c r="B841" t="s">
        <v>2</v>
      </c>
      <c r="C841" t="s">
        <v>28</v>
      </c>
      <c r="D841" s="81">
        <v>1</v>
      </c>
      <c r="E841" s="81">
        <v>0</v>
      </c>
    </row>
    <row r="842" spans="1:5" x14ac:dyDescent="0.55000000000000004">
      <c r="A842" t="s">
        <v>26</v>
      </c>
      <c r="B842" t="s">
        <v>10</v>
      </c>
      <c r="C842" t="s">
        <v>9</v>
      </c>
      <c r="D842" s="81">
        <v>0</v>
      </c>
      <c r="E842" s="81">
        <v>2</v>
      </c>
    </row>
    <row r="843" spans="1:5" x14ac:dyDescent="0.55000000000000004">
      <c r="A843" t="s">
        <v>26</v>
      </c>
      <c r="B843" t="s">
        <v>11</v>
      </c>
      <c r="C843" t="s">
        <v>17</v>
      </c>
      <c r="D843" s="81">
        <v>2</v>
      </c>
      <c r="E843" s="81">
        <v>0</v>
      </c>
    </row>
    <row r="844" spans="1:5" x14ac:dyDescent="0.55000000000000004">
      <c r="A844" t="s">
        <v>26</v>
      </c>
      <c r="B844" t="s">
        <v>6</v>
      </c>
      <c r="C844" t="s">
        <v>15</v>
      </c>
      <c r="D844" s="81">
        <v>2</v>
      </c>
      <c r="E844" s="81">
        <v>3</v>
      </c>
    </row>
    <row r="845" spans="1:5" x14ac:dyDescent="0.55000000000000004">
      <c r="A845" t="s">
        <v>26</v>
      </c>
      <c r="B845" t="s">
        <v>27</v>
      </c>
      <c r="C845" t="s">
        <v>16</v>
      </c>
      <c r="D845" s="81">
        <v>0</v>
      </c>
      <c r="E845" s="81">
        <v>0</v>
      </c>
    </row>
    <row r="846" spans="1:5" x14ac:dyDescent="0.55000000000000004">
      <c r="A846" t="s">
        <v>26</v>
      </c>
      <c r="B846" t="s">
        <v>18</v>
      </c>
      <c r="C846" t="s">
        <v>3</v>
      </c>
      <c r="D846" s="81">
        <v>3</v>
      </c>
      <c r="E846" s="81">
        <v>0</v>
      </c>
    </row>
    <row r="847" spans="1:5" x14ac:dyDescent="0.55000000000000004">
      <c r="A847" t="s">
        <v>26</v>
      </c>
      <c r="B847" t="s">
        <v>24</v>
      </c>
      <c r="C847" t="s">
        <v>19</v>
      </c>
      <c r="D847" s="81">
        <v>0</v>
      </c>
      <c r="E847" s="81">
        <v>1</v>
      </c>
    </row>
    <row r="848" spans="1:5" x14ac:dyDescent="0.55000000000000004">
      <c r="A848" t="s">
        <v>26</v>
      </c>
      <c r="B848" t="s">
        <v>21</v>
      </c>
      <c r="C848" t="s">
        <v>7</v>
      </c>
      <c r="D848" s="81">
        <v>1</v>
      </c>
      <c r="E848" s="81">
        <v>0</v>
      </c>
    </row>
    <row r="849" spans="1:5" x14ac:dyDescent="0.55000000000000004">
      <c r="A849" t="s">
        <v>26</v>
      </c>
      <c r="B849" t="s">
        <v>14</v>
      </c>
      <c r="C849" t="s">
        <v>20</v>
      </c>
      <c r="D849" s="81">
        <v>1</v>
      </c>
      <c r="E849" s="81">
        <v>1</v>
      </c>
    </row>
    <row r="850" spans="1:5" x14ac:dyDescent="0.55000000000000004">
      <c r="A850" t="s">
        <v>26</v>
      </c>
      <c r="B850" t="s">
        <v>7</v>
      </c>
      <c r="C850" t="s">
        <v>10</v>
      </c>
      <c r="D850" s="81">
        <v>0</v>
      </c>
      <c r="E850" s="81">
        <v>2</v>
      </c>
    </row>
    <row r="851" spans="1:5" x14ac:dyDescent="0.55000000000000004">
      <c r="A851" t="s">
        <v>26</v>
      </c>
      <c r="B851" t="s">
        <v>13</v>
      </c>
      <c r="C851" t="s">
        <v>18</v>
      </c>
      <c r="D851" s="81">
        <v>1</v>
      </c>
      <c r="E851" s="81">
        <v>1</v>
      </c>
    </row>
    <row r="852" spans="1:5" x14ac:dyDescent="0.55000000000000004">
      <c r="A852" t="s">
        <v>26</v>
      </c>
      <c r="B852" t="s">
        <v>15</v>
      </c>
      <c r="C852" t="s">
        <v>27</v>
      </c>
      <c r="D852" s="81">
        <v>0</v>
      </c>
      <c r="E852" s="81">
        <v>1</v>
      </c>
    </row>
    <row r="853" spans="1:5" x14ac:dyDescent="0.55000000000000004">
      <c r="A853" t="s">
        <v>26</v>
      </c>
      <c r="B853" t="s">
        <v>17</v>
      </c>
      <c r="C853" t="s">
        <v>21</v>
      </c>
      <c r="D853" s="81">
        <v>5</v>
      </c>
      <c r="E853" s="81">
        <v>0</v>
      </c>
    </row>
    <row r="854" spans="1:5" x14ac:dyDescent="0.55000000000000004">
      <c r="A854" t="s">
        <v>26</v>
      </c>
      <c r="B854" t="s">
        <v>28</v>
      </c>
      <c r="C854" t="s">
        <v>24</v>
      </c>
      <c r="D854" s="81">
        <v>1</v>
      </c>
      <c r="E854" s="81">
        <v>0</v>
      </c>
    </row>
    <row r="855" spans="1:5" x14ac:dyDescent="0.55000000000000004">
      <c r="A855" t="s">
        <v>26</v>
      </c>
      <c r="B855" t="s">
        <v>16</v>
      </c>
      <c r="C855" t="s">
        <v>14</v>
      </c>
      <c r="D855" s="81">
        <v>1</v>
      </c>
      <c r="E855" s="81">
        <v>2</v>
      </c>
    </row>
    <row r="856" spans="1:5" x14ac:dyDescent="0.55000000000000004">
      <c r="A856" t="s">
        <v>26</v>
      </c>
      <c r="B856" t="s">
        <v>9</v>
      </c>
      <c r="C856" t="s">
        <v>11</v>
      </c>
      <c r="D856" s="81">
        <v>0</v>
      </c>
      <c r="E856" s="81">
        <v>0</v>
      </c>
    </row>
    <row r="857" spans="1:5" x14ac:dyDescent="0.55000000000000004">
      <c r="A857" t="s">
        <v>26</v>
      </c>
      <c r="B857" t="s">
        <v>20</v>
      </c>
      <c r="C857" t="s">
        <v>2</v>
      </c>
      <c r="D857" s="81">
        <v>2</v>
      </c>
      <c r="E857" s="81">
        <v>3</v>
      </c>
    </row>
    <row r="858" spans="1:5" x14ac:dyDescent="0.55000000000000004">
      <c r="A858" t="s">
        <v>26</v>
      </c>
      <c r="B858" t="s">
        <v>3</v>
      </c>
      <c r="C858" t="s">
        <v>6</v>
      </c>
      <c r="D858" s="81">
        <v>1</v>
      </c>
      <c r="E858" s="81">
        <v>2</v>
      </c>
    </row>
    <row r="859" spans="1:5" x14ac:dyDescent="0.55000000000000004">
      <c r="A859" t="s">
        <v>26</v>
      </c>
      <c r="B859" t="s">
        <v>19</v>
      </c>
      <c r="C859" t="s">
        <v>25</v>
      </c>
      <c r="D859" s="81">
        <v>2</v>
      </c>
      <c r="E859" s="81">
        <v>1</v>
      </c>
    </row>
    <row r="860" spans="1:5" x14ac:dyDescent="0.55000000000000004">
      <c r="A860" t="s">
        <v>26</v>
      </c>
      <c r="B860" t="s">
        <v>21</v>
      </c>
      <c r="C860" t="s">
        <v>15</v>
      </c>
      <c r="D860" s="81">
        <v>1</v>
      </c>
      <c r="E860" s="81">
        <v>1</v>
      </c>
    </row>
    <row r="861" spans="1:5" x14ac:dyDescent="0.55000000000000004">
      <c r="A861" t="s">
        <v>26</v>
      </c>
      <c r="B861" t="s">
        <v>9</v>
      </c>
      <c r="C861" t="s">
        <v>27</v>
      </c>
      <c r="D861" s="81">
        <v>3</v>
      </c>
      <c r="E861" s="81">
        <v>1</v>
      </c>
    </row>
    <row r="862" spans="1:5" x14ac:dyDescent="0.55000000000000004">
      <c r="A862" t="s">
        <v>26</v>
      </c>
      <c r="B862" t="s">
        <v>17</v>
      </c>
      <c r="C862" t="s">
        <v>6</v>
      </c>
      <c r="D862" s="81">
        <v>2</v>
      </c>
      <c r="E862" s="81">
        <v>0</v>
      </c>
    </row>
    <row r="863" spans="1:5" x14ac:dyDescent="0.55000000000000004">
      <c r="A863" t="s">
        <v>26</v>
      </c>
      <c r="B863" t="s">
        <v>19</v>
      </c>
      <c r="C863" t="s">
        <v>2</v>
      </c>
      <c r="D863" s="81">
        <v>1</v>
      </c>
      <c r="E863" s="81">
        <v>3</v>
      </c>
    </row>
    <row r="864" spans="1:5" x14ac:dyDescent="0.55000000000000004">
      <c r="A864" t="s">
        <v>26</v>
      </c>
      <c r="B864" t="s">
        <v>18</v>
      </c>
      <c r="C864" t="s">
        <v>14</v>
      </c>
      <c r="D864" s="81">
        <v>4</v>
      </c>
      <c r="E864" s="81">
        <v>0</v>
      </c>
    </row>
    <row r="865" spans="1:5" x14ac:dyDescent="0.55000000000000004">
      <c r="A865" t="s">
        <v>26</v>
      </c>
      <c r="B865" t="s">
        <v>24</v>
      </c>
      <c r="C865" t="s">
        <v>3</v>
      </c>
      <c r="D865" s="81">
        <v>1</v>
      </c>
      <c r="E865" s="81">
        <v>2</v>
      </c>
    </row>
    <row r="866" spans="1:5" x14ac:dyDescent="0.55000000000000004">
      <c r="A866" t="s">
        <v>26</v>
      </c>
      <c r="B866" t="s">
        <v>11</v>
      </c>
      <c r="C866" t="s">
        <v>16</v>
      </c>
      <c r="D866" s="81">
        <v>2</v>
      </c>
      <c r="E866" s="81">
        <v>0</v>
      </c>
    </row>
    <row r="867" spans="1:5" x14ac:dyDescent="0.55000000000000004">
      <c r="A867" t="s">
        <v>26</v>
      </c>
      <c r="B867" t="s">
        <v>28</v>
      </c>
      <c r="C867" t="s">
        <v>7</v>
      </c>
      <c r="D867" s="81">
        <v>1</v>
      </c>
      <c r="E867" s="81">
        <v>5</v>
      </c>
    </row>
    <row r="868" spans="1:5" x14ac:dyDescent="0.55000000000000004">
      <c r="A868" t="s">
        <v>26</v>
      </c>
      <c r="B868" t="s">
        <v>13</v>
      </c>
      <c r="C868" t="s">
        <v>20</v>
      </c>
      <c r="D868" s="81">
        <v>1</v>
      </c>
      <c r="E868" s="81">
        <v>2</v>
      </c>
    </row>
    <row r="869" spans="1:5" x14ac:dyDescent="0.55000000000000004">
      <c r="A869" t="s">
        <v>26</v>
      </c>
      <c r="B869" t="s">
        <v>27</v>
      </c>
      <c r="C869" t="s">
        <v>19</v>
      </c>
      <c r="D869" s="81">
        <v>1</v>
      </c>
      <c r="E869" s="81">
        <v>2</v>
      </c>
    </row>
    <row r="870" spans="1:5" x14ac:dyDescent="0.55000000000000004">
      <c r="A870" t="s">
        <v>26</v>
      </c>
      <c r="B870" t="s">
        <v>15</v>
      </c>
      <c r="C870" t="s">
        <v>9</v>
      </c>
      <c r="D870" s="81">
        <v>1</v>
      </c>
      <c r="E870" s="81">
        <v>0</v>
      </c>
    </row>
    <row r="871" spans="1:5" x14ac:dyDescent="0.55000000000000004">
      <c r="A871" t="s">
        <v>26</v>
      </c>
      <c r="B871" t="s">
        <v>2</v>
      </c>
      <c r="C871" t="s">
        <v>17</v>
      </c>
      <c r="D871" s="81">
        <v>0</v>
      </c>
      <c r="E871" s="81">
        <v>0</v>
      </c>
    </row>
    <row r="872" spans="1:5" x14ac:dyDescent="0.55000000000000004">
      <c r="A872" t="s">
        <v>26</v>
      </c>
      <c r="B872" t="s">
        <v>10</v>
      </c>
      <c r="C872" t="s">
        <v>28</v>
      </c>
      <c r="D872" s="81">
        <v>2</v>
      </c>
      <c r="E872" s="81">
        <v>1</v>
      </c>
    </row>
    <row r="873" spans="1:5" x14ac:dyDescent="0.55000000000000004">
      <c r="A873" t="s">
        <v>26</v>
      </c>
      <c r="B873" t="s">
        <v>14</v>
      </c>
      <c r="C873" t="s">
        <v>25</v>
      </c>
      <c r="D873" s="81">
        <v>0</v>
      </c>
      <c r="E873" s="81">
        <v>1</v>
      </c>
    </row>
    <row r="874" spans="1:5" x14ac:dyDescent="0.55000000000000004">
      <c r="A874" t="s">
        <v>26</v>
      </c>
      <c r="B874" t="s">
        <v>16</v>
      </c>
      <c r="C874" t="s">
        <v>21</v>
      </c>
      <c r="D874" s="81">
        <v>0</v>
      </c>
      <c r="E874" s="81">
        <v>1</v>
      </c>
    </row>
    <row r="875" spans="1:5" x14ac:dyDescent="0.55000000000000004">
      <c r="A875" t="s">
        <v>26</v>
      </c>
      <c r="B875" t="s">
        <v>7</v>
      </c>
      <c r="C875" t="s">
        <v>11</v>
      </c>
      <c r="D875" s="81">
        <v>1</v>
      </c>
      <c r="E875" s="81">
        <v>1</v>
      </c>
    </row>
    <row r="876" spans="1:5" x14ac:dyDescent="0.55000000000000004">
      <c r="A876" t="s">
        <v>26</v>
      </c>
      <c r="B876" t="s">
        <v>6</v>
      </c>
      <c r="C876" t="s">
        <v>18</v>
      </c>
      <c r="D876" s="81">
        <v>1</v>
      </c>
      <c r="E876" s="81">
        <v>1</v>
      </c>
    </row>
    <row r="877" spans="1:5" x14ac:dyDescent="0.55000000000000004">
      <c r="A877" t="s">
        <v>26</v>
      </c>
      <c r="B877" t="s">
        <v>3</v>
      </c>
      <c r="C877" t="s">
        <v>13</v>
      </c>
      <c r="D877" s="81">
        <v>3</v>
      </c>
      <c r="E877" s="81">
        <v>0</v>
      </c>
    </row>
    <row r="878" spans="1:5" x14ac:dyDescent="0.55000000000000004">
      <c r="A878" t="s">
        <v>26</v>
      </c>
      <c r="B878" t="s">
        <v>20</v>
      </c>
      <c r="C878" t="s">
        <v>24</v>
      </c>
      <c r="D878" s="81">
        <v>3</v>
      </c>
      <c r="E878" s="81">
        <v>0</v>
      </c>
    </row>
    <row r="879" spans="1:5" x14ac:dyDescent="0.55000000000000004">
      <c r="A879" t="s">
        <v>26</v>
      </c>
      <c r="B879" t="s">
        <v>17</v>
      </c>
      <c r="C879" t="s">
        <v>28</v>
      </c>
      <c r="D879" s="81">
        <v>1</v>
      </c>
      <c r="E879" s="81">
        <v>1</v>
      </c>
    </row>
    <row r="880" spans="1:5" x14ac:dyDescent="0.55000000000000004">
      <c r="A880" t="s">
        <v>26</v>
      </c>
      <c r="B880" t="s">
        <v>14</v>
      </c>
      <c r="C880" t="s">
        <v>9</v>
      </c>
      <c r="D880" s="81">
        <v>2</v>
      </c>
      <c r="E880" s="81">
        <v>1</v>
      </c>
    </row>
    <row r="881" spans="1:5" x14ac:dyDescent="0.55000000000000004">
      <c r="A881" t="s">
        <v>26</v>
      </c>
      <c r="B881" t="s">
        <v>16</v>
      </c>
      <c r="C881" t="s">
        <v>20</v>
      </c>
      <c r="D881" s="81">
        <v>1</v>
      </c>
      <c r="E881" s="81">
        <v>1</v>
      </c>
    </row>
    <row r="882" spans="1:5" x14ac:dyDescent="0.55000000000000004">
      <c r="A882" t="s">
        <v>26</v>
      </c>
      <c r="B882" t="s">
        <v>6</v>
      </c>
      <c r="C882" t="s">
        <v>13</v>
      </c>
      <c r="D882" s="81">
        <v>0</v>
      </c>
      <c r="E882" s="81">
        <v>0</v>
      </c>
    </row>
    <row r="883" spans="1:5" x14ac:dyDescent="0.55000000000000004">
      <c r="A883" t="s">
        <v>26</v>
      </c>
      <c r="B883" t="s">
        <v>27</v>
      </c>
      <c r="C883" t="s">
        <v>10</v>
      </c>
      <c r="D883" s="81">
        <v>5</v>
      </c>
      <c r="E883" s="81">
        <v>2</v>
      </c>
    </row>
    <row r="884" spans="1:5" x14ac:dyDescent="0.55000000000000004">
      <c r="A884" t="s">
        <v>26</v>
      </c>
      <c r="B884" t="s">
        <v>3</v>
      </c>
      <c r="C884" t="s">
        <v>15</v>
      </c>
      <c r="D884" s="81">
        <v>0</v>
      </c>
      <c r="E884" s="81">
        <v>2</v>
      </c>
    </row>
    <row r="885" spans="1:5" x14ac:dyDescent="0.55000000000000004">
      <c r="A885" t="s">
        <v>26</v>
      </c>
      <c r="B885" t="s">
        <v>18</v>
      </c>
      <c r="C885" t="s">
        <v>11</v>
      </c>
      <c r="D885" s="81">
        <v>2</v>
      </c>
      <c r="E885" s="81">
        <v>1</v>
      </c>
    </row>
    <row r="886" spans="1:5" x14ac:dyDescent="0.55000000000000004">
      <c r="A886" t="s">
        <v>26</v>
      </c>
      <c r="B886" t="s">
        <v>19</v>
      </c>
      <c r="C886" t="s">
        <v>7</v>
      </c>
      <c r="D886" s="81">
        <v>1</v>
      </c>
      <c r="E886" s="81">
        <v>1</v>
      </c>
    </row>
    <row r="887" spans="1:5" x14ac:dyDescent="0.55000000000000004">
      <c r="A887" t="s">
        <v>26</v>
      </c>
      <c r="B887" t="s">
        <v>25</v>
      </c>
      <c r="C887" t="s">
        <v>21</v>
      </c>
      <c r="D887" s="81">
        <v>0</v>
      </c>
      <c r="E887" s="81">
        <v>0</v>
      </c>
    </row>
    <row r="888" spans="1:5" x14ac:dyDescent="0.55000000000000004">
      <c r="A888" t="s">
        <v>26</v>
      </c>
      <c r="B888" t="s">
        <v>24</v>
      </c>
      <c r="C888" t="s">
        <v>2</v>
      </c>
      <c r="D888" s="81">
        <v>2</v>
      </c>
      <c r="E888" s="81">
        <v>3</v>
      </c>
    </row>
    <row r="889" spans="1:5" x14ac:dyDescent="0.55000000000000004">
      <c r="A889" t="s">
        <v>26</v>
      </c>
      <c r="B889" t="s">
        <v>7</v>
      </c>
      <c r="C889" t="s">
        <v>18</v>
      </c>
      <c r="D889" s="81">
        <v>0</v>
      </c>
      <c r="E889" s="81">
        <v>7</v>
      </c>
    </row>
    <row r="890" spans="1:5" x14ac:dyDescent="0.55000000000000004">
      <c r="A890" t="s">
        <v>26</v>
      </c>
      <c r="B890" t="s">
        <v>15</v>
      </c>
      <c r="C890" t="s">
        <v>16</v>
      </c>
      <c r="D890" s="81">
        <v>2</v>
      </c>
      <c r="E890" s="81">
        <v>1</v>
      </c>
    </row>
    <row r="891" spans="1:5" x14ac:dyDescent="0.55000000000000004">
      <c r="A891" t="s">
        <v>26</v>
      </c>
      <c r="B891" t="s">
        <v>10</v>
      </c>
      <c r="C891" t="s">
        <v>6</v>
      </c>
      <c r="D891" s="81">
        <v>1</v>
      </c>
      <c r="E891" s="81">
        <v>1</v>
      </c>
    </row>
    <row r="892" spans="1:5" x14ac:dyDescent="0.55000000000000004">
      <c r="A892" t="s">
        <v>26</v>
      </c>
      <c r="B892" t="s">
        <v>20</v>
      </c>
      <c r="C892" t="s">
        <v>17</v>
      </c>
      <c r="D892" s="81">
        <v>0</v>
      </c>
      <c r="E892" s="81">
        <v>1</v>
      </c>
    </row>
    <row r="893" spans="1:5" x14ac:dyDescent="0.55000000000000004">
      <c r="A893" t="s">
        <v>26</v>
      </c>
      <c r="B893" t="s">
        <v>13</v>
      </c>
      <c r="C893" t="s">
        <v>24</v>
      </c>
      <c r="D893" s="81">
        <v>1</v>
      </c>
      <c r="E893" s="81">
        <v>1</v>
      </c>
    </row>
    <row r="894" spans="1:5" x14ac:dyDescent="0.55000000000000004">
      <c r="A894" t="s">
        <v>26</v>
      </c>
      <c r="B894" t="s">
        <v>2</v>
      </c>
      <c r="C894" t="s">
        <v>27</v>
      </c>
      <c r="D894" s="81">
        <v>6</v>
      </c>
      <c r="E894" s="81">
        <v>2</v>
      </c>
    </row>
    <row r="895" spans="1:5" x14ac:dyDescent="0.55000000000000004">
      <c r="A895" t="s">
        <v>26</v>
      </c>
      <c r="B895" t="s">
        <v>11</v>
      </c>
      <c r="C895" t="s">
        <v>3</v>
      </c>
      <c r="D895" s="81">
        <v>0</v>
      </c>
      <c r="E895" s="81">
        <v>2</v>
      </c>
    </row>
    <row r="896" spans="1:5" x14ac:dyDescent="0.55000000000000004">
      <c r="A896" t="s">
        <v>26</v>
      </c>
      <c r="B896" t="s">
        <v>28</v>
      </c>
      <c r="C896" t="s">
        <v>25</v>
      </c>
      <c r="D896" s="81">
        <v>0</v>
      </c>
      <c r="E896" s="81">
        <v>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FD73E-C2D8-4D23-8000-3721ACECF025}">
  <sheetPr codeName="Sheet2">
    <tabColor theme="9" tint="0.79998168889431442"/>
  </sheetPr>
  <dimension ref="A3:R40"/>
  <sheetViews>
    <sheetView tabSelected="1" zoomScale="85" zoomScaleNormal="85" workbookViewId="0">
      <selection activeCell="A4" sqref="A4"/>
    </sheetView>
  </sheetViews>
  <sheetFormatPr defaultRowHeight="14.4" x14ac:dyDescent="0.55000000000000004"/>
  <cols>
    <col min="2" max="2" width="14.41796875" bestFit="1" customWidth="1"/>
    <col min="3" max="4" width="10.05078125" style="7" customWidth="1"/>
    <col min="6" max="6" width="9.26171875" customWidth="1"/>
    <col min="7" max="7" width="3.68359375" customWidth="1"/>
    <col min="8" max="8" width="1.83984375" customWidth="1"/>
    <col min="9" max="9" width="14.41796875" bestFit="1" customWidth="1"/>
    <col min="10" max="13" width="9.89453125" customWidth="1"/>
  </cols>
  <sheetData>
    <row r="3" spans="1:18" x14ac:dyDescent="0.55000000000000004">
      <c r="A3" s="2"/>
      <c r="B3" s="2"/>
      <c r="C3" s="5"/>
      <c r="D3" s="5"/>
      <c r="E3" s="2"/>
      <c r="F3" s="2"/>
      <c r="G3" s="2"/>
      <c r="H3" s="2"/>
    </row>
    <row r="4" spans="1:18" s="4" customFormat="1" ht="45.3" customHeight="1" x14ac:dyDescent="0.55000000000000004">
      <c r="A4" s="3"/>
      <c r="B4" s="13" t="s">
        <v>30</v>
      </c>
      <c r="C4" s="14" t="s">
        <v>32</v>
      </c>
      <c r="D4" s="14" t="s">
        <v>33</v>
      </c>
      <c r="E4" s="12" t="s">
        <v>34</v>
      </c>
      <c r="F4" s="13" t="s">
        <v>35</v>
      </c>
      <c r="G4" s="3"/>
      <c r="H4" s="11"/>
      <c r="I4" s="13" t="s">
        <v>31</v>
      </c>
      <c r="J4" s="14" t="s">
        <v>32</v>
      </c>
      <c r="K4" s="14" t="s">
        <v>33</v>
      </c>
      <c r="L4" s="12" t="s">
        <v>36</v>
      </c>
      <c r="M4" s="13" t="s">
        <v>37</v>
      </c>
      <c r="N4" s="3"/>
      <c r="O4" s="3"/>
    </row>
    <row r="5" spans="1:18" x14ac:dyDescent="0.55000000000000004">
      <c r="A5" s="2"/>
      <c r="B5" s="2" t="s">
        <v>16</v>
      </c>
      <c r="C5" s="6">
        <f>AVERAGEIF('1. Data'!B:B,'2. Calculations'!B5,'1. Data'!D:D)</f>
        <v>1.8666666666666667</v>
      </c>
      <c r="D5" s="6">
        <f>AVERAGEIF('1. Data'!B:B,'2. Calculations'!B5,'1. Data'!E:E)</f>
        <v>1.1111111111111112</v>
      </c>
      <c r="E5" s="15">
        <f>C5/$C$30</f>
        <v>1.2257275617510395</v>
      </c>
      <c r="F5" s="19">
        <f>D5/$D$30</f>
        <v>0.87539123630672933</v>
      </c>
      <c r="G5" s="2"/>
      <c r="H5" s="2"/>
      <c r="I5" s="2" t="s">
        <v>16</v>
      </c>
      <c r="J5" s="6">
        <f>AVERAGEIF('1. Data'!C:C,'2. Calculations'!I5,'1. Data'!E:E)</f>
        <v>1.2666666666666666</v>
      </c>
      <c r="K5" s="6">
        <f>AVERAGEIF('1. Data'!C:C,'2. Calculations'!I5,'1. Data'!D:D)</f>
        <v>1.4888888888888889</v>
      </c>
      <c r="L5" s="9">
        <f>J5/$J$30</f>
        <v>0.99794600938967137</v>
      </c>
      <c r="M5" s="6">
        <f>K5/$K$30</f>
        <v>0.9776636504442815</v>
      </c>
      <c r="N5" s="2"/>
      <c r="O5" s="2"/>
    </row>
    <row r="6" spans="1:18" x14ac:dyDescent="0.55000000000000004">
      <c r="A6" s="2"/>
      <c r="B6" s="2" t="s">
        <v>25</v>
      </c>
      <c r="C6" s="6">
        <f>AVERAGEIF('1. Data'!B:B,'2. Calculations'!B6,'1. Data'!D:D)</f>
        <v>1.36</v>
      </c>
      <c r="D6" s="6">
        <f>AVERAGEIF('1. Data'!B:B,'2. Calculations'!B6,'1. Data'!E:E)</f>
        <v>1.64</v>
      </c>
      <c r="E6" s="9">
        <f t="shared" ref="E6:E29" si="0">C6/$C$30</f>
        <v>0.89303008070432877</v>
      </c>
      <c r="F6" s="6">
        <f t="shared" ref="F6:F29" si="1">D6/$D$30</f>
        <v>1.2920774647887323</v>
      </c>
      <c r="G6" s="2"/>
      <c r="H6" s="2"/>
      <c r="I6" s="2" t="s">
        <v>25</v>
      </c>
      <c r="J6" s="6">
        <f>AVERAGEIF('1. Data'!C:C,'2. Calculations'!I6,'1. Data'!E:E)</f>
        <v>1.24</v>
      </c>
      <c r="K6" s="6">
        <f>AVERAGEIF('1. Data'!C:C,'2. Calculations'!I6,'1. Data'!D:D)</f>
        <v>1.56</v>
      </c>
      <c r="L6" s="9">
        <f t="shared" ref="L6:L30" si="2">J6/$J$30</f>
        <v>0.97693661971830981</v>
      </c>
      <c r="M6" s="18">
        <f t="shared" ref="M6:M30" si="3">K6/$K$30</f>
        <v>1.024358033749083</v>
      </c>
      <c r="N6" s="2"/>
      <c r="O6" s="2"/>
    </row>
    <row r="7" spans="1:18" x14ac:dyDescent="0.55000000000000004">
      <c r="A7" s="2"/>
      <c r="B7" s="2" t="s">
        <v>4</v>
      </c>
      <c r="C7" s="6">
        <f>AVERAGEIF('1. Data'!B:B,'2. Calculations'!B7,'1. Data'!D:D)</f>
        <v>1.368421052631579</v>
      </c>
      <c r="D7" s="6">
        <f>AVERAGEIF('1. Data'!B:B,'2. Calculations'!B7,'1. Data'!E:E)</f>
        <v>1.4473684210526316</v>
      </c>
      <c r="E7" s="9">
        <f t="shared" si="0"/>
        <v>0.89855967872726583</v>
      </c>
      <c r="F7" s="6">
        <f t="shared" si="1"/>
        <v>1.1403122683469238</v>
      </c>
      <c r="G7" s="2"/>
      <c r="H7" s="2"/>
      <c r="I7" s="2" t="s">
        <v>4</v>
      </c>
      <c r="J7" s="6">
        <f>AVERAGEIF('1. Data'!C:C,'2. Calculations'!I7,'1. Data'!E:E)</f>
        <v>1.1578947368421053</v>
      </c>
      <c r="K7" s="6">
        <f>AVERAGEIF('1. Data'!C:C,'2. Calculations'!I7,'1. Data'!D:D)</f>
        <v>2.1052631578947367</v>
      </c>
      <c r="L7" s="9">
        <f t="shared" si="2"/>
        <v>0.91224981467753896</v>
      </c>
      <c r="M7" s="6">
        <f t="shared" si="3"/>
        <v>1.3823995057342549</v>
      </c>
      <c r="N7" s="2"/>
      <c r="O7" s="2"/>
    </row>
    <row r="8" spans="1:18" x14ac:dyDescent="0.55000000000000004">
      <c r="A8" s="2"/>
      <c r="B8" s="2" t="s">
        <v>13</v>
      </c>
      <c r="C8" s="6">
        <f>AVERAGEIF('1. Data'!B:B,'2. Calculations'!B8,'1. Data'!D:D)</f>
        <v>1.0222222222222221</v>
      </c>
      <c r="D8" s="6">
        <f>AVERAGEIF('1. Data'!B:B,'2. Calculations'!B8,'1. Data'!E:E)</f>
        <v>1.4666666666666666</v>
      </c>
      <c r="E8" s="9">
        <f t="shared" si="0"/>
        <v>0.67123176000652152</v>
      </c>
      <c r="F8" s="6">
        <f t="shared" si="1"/>
        <v>1.1555164319248825</v>
      </c>
      <c r="G8" s="2"/>
      <c r="H8" s="2"/>
      <c r="I8" s="2" t="s">
        <v>13</v>
      </c>
      <c r="J8" s="6">
        <f>AVERAGEIF('1. Data'!C:C,'2. Calculations'!I8,'1. Data'!E:E)</f>
        <v>0.97777777777777775</v>
      </c>
      <c r="K8" s="6">
        <f>AVERAGEIF('1. Data'!C:C,'2. Calculations'!I8,'1. Data'!D:D)</f>
        <v>1.5555555555555556</v>
      </c>
      <c r="L8" s="9">
        <f t="shared" si="2"/>
        <v>0.77034428794992171</v>
      </c>
      <c r="M8" s="6">
        <f t="shared" si="3"/>
        <v>1.021439634792533</v>
      </c>
      <c r="N8" s="2"/>
      <c r="O8" s="2"/>
    </row>
    <row r="9" spans="1:18" x14ac:dyDescent="0.55000000000000004">
      <c r="A9" s="2"/>
      <c r="B9" s="2" t="s">
        <v>21</v>
      </c>
      <c r="C9" s="6">
        <f>AVERAGEIF('1. Data'!B:B,'2. Calculations'!B9,'1. Data'!D:D)</f>
        <v>1.1627906976744187</v>
      </c>
      <c r="D9" s="6">
        <f>AVERAGEIF('1. Data'!B:B,'2. Calculations'!B9,'1. Data'!E:E)</f>
        <v>1.4186046511627908</v>
      </c>
      <c r="E9" s="9">
        <f t="shared" si="0"/>
        <v>0.76353461072531537</v>
      </c>
      <c r="F9" s="6">
        <f t="shared" si="1"/>
        <v>1.1176506714706846</v>
      </c>
      <c r="G9" s="2"/>
      <c r="H9" s="2"/>
      <c r="I9" s="2" t="s">
        <v>21</v>
      </c>
      <c r="J9" s="6">
        <f>AVERAGEIF('1. Data'!C:C,'2. Calculations'!I9,'1. Data'!E:E)</f>
        <v>0.97777777777777775</v>
      </c>
      <c r="K9" s="6">
        <f>AVERAGEIF('1. Data'!C:C,'2. Calculations'!I9,'1. Data'!D:D)</f>
        <v>1.6666666666666667</v>
      </c>
      <c r="L9" s="9">
        <f t="shared" si="2"/>
        <v>0.77034428794992171</v>
      </c>
      <c r="M9" s="6">
        <f t="shared" si="3"/>
        <v>1.0943996087062853</v>
      </c>
      <c r="N9" s="2"/>
      <c r="O9" s="2"/>
    </row>
    <row r="10" spans="1:18" x14ac:dyDescent="0.55000000000000004">
      <c r="A10" s="2"/>
      <c r="B10" s="2" t="s">
        <v>5</v>
      </c>
      <c r="C10" s="6">
        <f>AVERAGEIF('1. Data'!B:B,'2. Calculations'!B10,'1. Data'!D:D)</f>
        <v>1.1052631578947369</v>
      </c>
      <c r="D10" s="6">
        <f>AVERAGEIF('1. Data'!B:B,'2. Calculations'!B10,'1. Data'!E:E)</f>
        <v>2</v>
      </c>
      <c r="E10" s="9">
        <f t="shared" si="0"/>
        <v>0.72575974051048397</v>
      </c>
      <c r="F10" s="6">
        <f t="shared" si="1"/>
        <v>1.5757042253521127</v>
      </c>
      <c r="G10" s="2"/>
      <c r="H10" s="2"/>
      <c r="I10" s="2" t="s">
        <v>5</v>
      </c>
      <c r="J10" s="6">
        <f>AVERAGEIF('1. Data'!C:C,'2. Calculations'!I10,'1. Data'!E:E)</f>
        <v>0.68421052631578949</v>
      </c>
      <c r="K10" s="6">
        <f>AVERAGEIF('1. Data'!C:C,'2. Calculations'!I10,'1. Data'!D:D)</f>
        <v>1.631578947368421</v>
      </c>
      <c r="L10" s="9">
        <f t="shared" si="2"/>
        <v>0.53905670867309119</v>
      </c>
      <c r="M10" s="6">
        <f t="shared" si="3"/>
        <v>1.0713596169440476</v>
      </c>
      <c r="N10" s="2"/>
      <c r="O10" s="2"/>
    </row>
    <row r="11" spans="1:18" x14ac:dyDescent="0.55000000000000004">
      <c r="A11" s="2"/>
      <c r="B11" s="2" t="s">
        <v>9</v>
      </c>
      <c r="C11" s="6">
        <f>AVERAGEIF('1. Data'!B:B,'2. Calculations'!B11,'1. Data'!D:D)</f>
        <v>1.8863636363636365</v>
      </c>
      <c r="D11" s="6">
        <f>AVERAGEIF('1. Data'!B:B,'2. Calculations'!B11,'1. Data'!E:E)</f>
        <v>0.79545454545454541</v>
      </c>
      <c r="E11" s="9">
        <f t="shared" si="0"/>
        <v>1.2386613753084774</v>
      </c>
      <c r="F11" s="6">
        <f t="shared" si="1"/>
        <v>0.62670054417413568</v>
      </c>
      <c r="G11" s="2"/>
      <c r="H11" s="2"/>
      <c r="I11" s="2" t="s">
        <v>9</v>
      </c>
      <c r="J11" s="6">
        <f>AVERAGEIF('1. Data'!C:C,'2. Calculations'!I11,'1. Data'!E:E)</f>
        <v>1.6666666666666667</v>
      </c>
      <c r="K11" s="6">
        <f>AVERAGEIF('1. Data'!C:C,'2. Calculations'!I11,'1. Data'!D:D)</f>
        <v>1.6</v>
      </c>
      <c r="L11" s="21">
        <f t="shared" si="2"/>
        <v>1.313086854460094</v>
      </c>
      <c r="M11" s="16">
        <f t="shared" si="3"/>
        <v>1.0506236243580338</v>
      </c>
      <c r="N11" s="2"/>
      <c r="O11" s="2"/>
    </row>
    <row r="12" spans="1:18" x14ac:dyDescent="0.55000000000000004">
      <c r="A12" s="2"/>
      <c r="B12" s="2" t="s">
        <v>7</v>
      </c>
      <c r="C12" s="6">
        <f>AVERAGEIF('1. Data'!B:B,'2. Calculations'!B12,'1. Data'!D:D)</f>
        <v>0.93333333333333335</v>
      </c>
      <c r="D12" s="6">
        <f>AVERAGEIF('1. Data'!B:B,'2. Calculations'!B12,'1. Data'!E:E)</f>
        <v>1.2666666666666666</v>
      </c>
      <c r="E12" s="9">
        <f t="shared" si="0"/>
        <v>0.61286378087551974</v>
      </c>
      <c r="F12" s="6">
        <f t="shared" si="1"/>
        <v>0.99794600938967137</v>
      </c>
      <c r="G12" s="2"/>
      <c r="H12" s="2"/>
      <c r="I12" s="2" t="s">
        <v>7</v>
      </c>
      <c r="J12" s="6">
        <f>AVERAGEIF('1. Data'!C:C,'2. Calculations'!I12,'1. Data'!E:E)</f>
        <v>1.3111111111111111</v>
      </c>
      <c r="K12" s="6">
        <f>AVERAGEIF('1. Data'!C:C,'2. Calculations'!I12,'1. Data'!D:D)</f>
        <v>1.5777777777777777</v>
      </c>
      <c r="L12" s="9">
        <f t="shared" si="2"/>
        <v>1.0329616588419406</v>
      </c>
      <c r="M12" s="6">
        <f t="shared" si="3"/>
        <v>1.0360316295752834</v>
      </c>
      <c r="N12" s="2"/>
      <c r="O12" s="2"/>
    </row>
    <row r="13" spans="1:18" x14ac:dyDescent="0.55000000000000004">
      <c r="A13" s="2"/>
      <c r="B13" s="2" t="s">
        <v>15</v>
      </c>
      <c r="C13" s="6">
        <f>AVERAGEIF('1. Data'!B:B,'2. Calculations'!B13,'1. Data'!D:D)</f>
        <v>1.5333333333333334</v>
      </c>
      <c r="D13" s="6">
        <f>AVERAGEIF('1. Data'!B:B,'2. Calculations'!B13,'1. Data'!E:E)</f>
        <v>1.1777777777777778</v>
      </c>
      <c r="E13" s="9">
        <f t="shared" si="0"/>
        <v>1.0068476400097826</v>
      </c>
      <c r="F13" s="6">
        <f t="shared" si="1"/>
        <v>0.92791471048513308</v>
      </c>
      <c r="G13" s="2"/>
      <c r="H13" s="2"/>
      <c r="I13" s="2" t="s">
        <v>15</v>
      </c>
      <c r="J13" s="6">
        <f>AVERAGEIF('1. Data'!C:C,'2. Calculations'!I13,'1. Data'!E:E)</f>
        <v>1.2</v>
      </c>
      <c r="K13" s="6">
        <f>AVERAGEIF('1. Data'!C:C,'2. Calculations'!I13,'1. Data'!D:D)</f>
        <v>1.5111111111111111</v>
      </c>
      <c r="L13" s="9">
        <f t="shared" si="2"/>
        <v>0.94542253521126762</v>
      </c>
      <c r="M13" s="6">
        <f t="shared" si="3"/>
        <v>0.99225564522703191</v>
      </c>
      <c r="N13" s="2"/>
      <c r="O13" s="2"/>
    </row>
    <row r="14" spans="1:18" x14ac:dyDescent="0.55000000000000004">
      <c r="A14" s="2"/>
      <c r="B14" s="2" t="s">
        <v>6</v>
      </c>
      <c r="C14" s="6">
        <f>AVERAGEIF('1. Data'!B:B,'2. Calculations'!B14,'1. Data'!D:D)</f>
        <v>1.0769230769230769</v>
      </c>
      <c r="D14" s="6">
        <f>AVERAGEIF('1. Data'!B:B,'2. Calculations'!B14,'1. Data'!E:E)</f>
        <v>1.8461538461538463</v>
      </c>
      <c r="E14" s="9">
        <f t="shared" si="0"/>
        <v>0.7071505163948304</v>
      </c>
      <c r="F14" s="6">
        <f t="shared" si="1"/>
        <v>1.4544962080173349</v>
      </c>
      <c r="G14" s="2"/>
      <c r="H14" s="2"/>
      <c r="I14" s="2" t="s">
        <v>6</v>
      </c>
      <c r="J14" s="6">
        <f>AVERAGEIF('1. Data'!C:C,'2. Calculations'!I14,'1. Data'!E:E)</f>
        <v>0.73076923076923073</v>
      </c>
      <c r="K14" s="6">
        <f>AVERAGEIF('1. Data'!C:C,'2. Calculations'!I14,'1. Data'!D:D)</f>
        <v>2.1538461538461537</v>
      </c>
      <c r="L14" s="9">
        <f t="shared" si="2"/>
        <v>0.57573808234019497</v>
      </c>
      <c r="M14" s="6">
        <f t="shared" si="3"/>
        <v>1.4143010327896608</v>
      </c>
      <c r="N14" s="2"/>
      <c r="O14" s="2"/>
    </row>
    <row r="15" spans="1:18" x14ac:dyDescent="0.55000000000000004">
      <c r="A15" s="2"/>
      <c r="B15" s="2" t="s">
        <v>8</v>
      </c>
      <c r="C15" s="6">
        <f>AVERAGEIF('1. Data'!B:B,'2. Calculations'!B15,'1. Data'!D:D)</f>
        <v>0.52631578947368418</v>
      </c>
      <c r="D15" s="6">
        <f>AVERAGEIF('1. Data'!B:B,'2. Calculations'!B15,'1. Data'!E:E)</f>
        <v>1.631578947368421</v>
      </c>
      <c r="E15" s="9">
        <f t="shared" si="0"/>
        <v>0.34559987643356371</v>
      </c>
      <c r="F15" s="6">
        <f t="shared" si="1"/>
        <v>1.2854429206819866</v>
      </c>
      <c r="G15" s="2"/>
      <c r="H15" s="2"/>
      <c r="I15" s="2" t="s">
        <v>8</v>
      </c>
      <c r="J15" s="6">
        <f>AVERAGEIF('1. Data'!C:C,'2. Calculations'!I15,'1. Data'!E:E)</f>
        <v>0.63157894736842102</v>
      </c>
      <c r="K15" s="6">
        <f>AVERAGEIF('1. Data'!C:C,'2. Calculations'!I15,'1. Data'!D:D)</f>
        <v>2.3684210526315788</v>
      </c>
      <c r="L15" s="9">
        <f t="shared" si="2"/>
        <v>0.49759080800593031</v>
      </c>
      <c r="M15" s="6">
        <f t="shared" si="3"/>
        <v>1.5551994439510368</v>
      </c>
      <c r="N15" s="2"/>
      <c r="O15" s="2"/>
    </row>
    <row r="16" spans="1:18" x14ac:dyDescent="0.55000000000000004">
      <c r="A16" s="2"/>
      <c r="B16" s="2" t="s">
        <v>27</v>
      </c>
      <c r="C16" s="6">
        <f>AVERAGEIF('1. Data'!B:B,'2. Calculations'!B16,'1. Data'!D:D)</f>
        <v>1.7142857142857142</v>
      </c>
      <c r="D16" s="6">
        <f>AVERAGEIF('1. Data'!B:B,'2. Calculations'!B16,'1. Data'!E:E)</f>
        <v>1.8571428571428572</v>
      </c>
      <c r="E16" s="9">
        <f t="shared" si="0"/>
        <v>1.1256681689550361</v>
      </c>
      <c r="F16" s="6">
        <f t="shared" si="1"/>
        <v>1.4631539235412476</v>
      </c>
      <c r="G16" s="2"/>
      <c r="H16" s="2"/>
      <c r="I16" s="2" t="s">
        <v>27</v>
      </c>
      <c r="J16" s="6">
        <f>AVERAGEIF('1. Data'!C:C,'2. Calculations'!I16,'1. Data'!E:E)</f>
        <v>1.7142857142857142</v>
      </c>
      <c r="K16" s="6">
        <f>AVERAGEIF('1. Data'!C:C,'2. Calculations'!I16,'1. Data'!D:D)</f>
        <v>2.4285714285714284</v>
      </c>
      <c r="L16" s="9">
        <f t="shared" si="2"/>
        <v>1.3506036217303823</v>
      </c>
      <c r="M16" s="6">
        <f t="shared" si="3"/>
        <v>1.5946965726863012</v>
      </c>
      <c r="N16" s="2"/>
      <c r="O16" s="2"/>
      <c r="R16" s="4"/>
    </row>
    <row r="17" spans="1:15" x14ac:dyDescent="0.55000000000000004">
      <c r="A17" s="2"/>
      <c r="B17" s="2" t="s">
        <v>3</v>
      </c>
      <c r="C17" s="6">
        <f>AVERAGEIF('1. Data'!B:B,'2. Calculations'!B17,'1. Data'!D:D)</f>
        <v>1.5111111111111111</v>
      </c>
      <c r="D17" s="6">
        <f>AVERAGEIF('1. Data'!B:B,'2. Calculations'!B17,'1. Data'!E:E)</f>
        <v>1.0444444444444445</v>
      </c>
      <c r="E17" s="9">
        <f t="shared" si="0"/>
        <v>0.99225564522703191</v>
      </c>
      <c r="F17" s="6">
        <f t="shared" si="1"/>
        <v>0.82286776212832557</v>
      </c>
      <c r="G17" s="2"/>
      <c r="H17" s="2"/>
      <c r="I17" s="2" t="s">
        <v>3</v>
      </c>
      <c r="J17" s="6">
        <f>AVERAGEIF('1. Data'!C:C,'2. Calculations'!I17,'1. Data'!E:E)</f>
        <v>1.6888888888888889</v>
      </c>
      <c r="K17" s="6">
        <f>AVERAGEIF('1. Data'!C:C,'2. Calculations'!I17,'1. Data'!D:D)</f>
        <v>1.3111111111111111</v>
      </c>
      <c r="L17" s="9">
        <f t="shared" si="2"/>
        <v>1.3305946791862284</v>
      </c>
      <c r="M17" s="6">
        <f t="shared" si="3"/>
        <v>0.86092769218227772</v>
      </c>
      <c r="N17" s="2"/>
      <c r="O17" s="2"/>
    </row>
    <row r="18" spans="1:15" x14ac:dyDescent="0.55000000000000004">
      <c r="A18" s="2"/>
      <c r="B18" s="2" t="s">
        <v>18</v>
      </c>
      <c r="C18" s="6">
        <f>AVERAGEIF('1. Data'!B:B,'2. Calculations'!B18,'1. Data'!D:D)</f>
        <v>2.8222222222222224</v>
      </c>
      <c r="D18" s="6">
        <f>AVERAGEIF('1. Data'!B:B,'2. Calculations'!B18,'1. Data'!E:E)</f>
        <v>0.73333333333333328</v>
      </c>
      <c r="E18" s="9">
        <f t="shared" si="0"/>
        <v>1.8531833374093098</v>
      </c>
      <c r="F18" s="6">
        <f t="shared" si="1"/>
        <v>0.57775821596244126</v>
      </c>
      <c r="G18" s="2"/>
      <c r="H18" s="2"/>
      <c r="I18" s="2" t="s">
        <v>18</v>
      </c>
      <c r="J18" s="6">
        <f>AVERAGEIF('1. Data'!C:C,'2. Calculations'!I18,'1. Data'!E:E)</f>
        <v>1.8444444444444446</v>
      </c>
      <c r="K18" s="6">
        <f>AVERAGEIF('1. Data'!C:C,'2. Calculations'!I18,'1. Data'!D:D)</f>
        <v>0.91111111111111109</v>
      </c>
      <c r="L18" s="9">
        <f t="shared" si="2"/>
        <v>1.4531494522691706</v>
      </c>
      <c r="M18" s="6">
        <f t="shared" si="3"/>
        <v>0.59827178609276921</v>
      </c>
      <c r="N18" s="2"/>
      <c r="O18" s="2"/>
    </row>
    <row r="19" spans="1:15" x14ac:dyDescent="0.55000000000000004">
      <c r="A19" s="2"/>
      <c r="B19" s="2" t="s">
        <v>17</v>
      </c>
      <c r="C19" s="6">
        <f>AVERAGEIF('1. Data'!B:B,'2. Calculations'!B19,'1. Data'!D:D)</f>
        <v>2.8636363636363638</v>
      </c>
      <c r="D19" s="6">
        <f>AVERAGEIF('1. Data'!B:B,'2. Calculations'!B19,'1. Data'!E:E)</f>
        <v>0.72727272727272729</v>
      </c>
      <c r="E19" s="9">
        <f t="shared" si="0"/>
        <v>1.8803775095044357</v>
      </c>
      <c r="F19" s="6">
        <f t="shared" si="1"/>
        <v>0.57298335467349548</v>
      </c>
      <c r="G19" s="2"/>
      <c r="H19" s="2"/>
      <c r="I19" s="2" t="s">
        <v>17</v>
      </c>
      <c r="J19" s="6">
        <f>AVERAGEIF('1. Data'!C:C,'2. Calculations'!I19,'1. Data'!E:E)</f>
        <v>2</v>
      </c>
      <c r="K19" s="6">
        <f>AVERAGEIF('1. Data'!C:C,'2. Calculations'!I19,'1. Data'!D:D)</f>
        <v>0.84444444444444444</v>
      </c>
      <c r="L19" s="9">
        <f t="shared" si="2"/>
        <v>1.5757042253521127</v>
      </c>
      <c r="M19" s="6">
        <f t="shared" si="3"/>
        <v>0.55449580174451785</v>
      </c>
      <c r="N19" s="2"/>
      <c r="O19" s="2"/>
    </row>
    <row r="20" spans="1:15" x14ac:dyDescent="0.55000000000000004">
      <c r="A20" s="2"/>
      <c r="B20" s="2" t="s">
        <v>2</v>
      </c>
      <c r="C20" s="6">
        <f>AVERAGEIF('1. Data'!B:B,'2. Calculations'!B20,'1. Data'!D:D)</f>
        <v>1.8222222222222222</v>
      </c>
      <c r="D20" s="6">
        <f>AVERAGEIF('1. Data'!B:B,'2. Calculations'!B20,'1. Data'!E:E)</f>
        <v>1.2</v>
      </c>
      <c r="E20" s="9">
        <f t="shared" si="0"/>
        <v>1.1965435721855384</v>
      </c>
      <c r="F20" s="6">
        <f t="shared" si="1"/>
        <v>0.94542253521126762</v>
      </c>
      <c r="G20" s="2"/>
      <c r="H20" s="2"/>
      <c r="I20" s="2" t="s">
        <v>2</v>
      </c>
      <c r="J20" s="6">
        <f>AVERAGEIF('1. Data'!C:C,'2. Calculations'!I20,'1. Data'!E:E)</f>
        <v>1.75</v>
      </c>
      <c r="K20" s="6">
        <f>AVERAGEIF('1. Data'!C:C,'2. Calculations'!I20,'1. Data'!D:D)</f>
        <v>1.2954545454545454</v>
      </c>
      <c r="L20" s="9">
        <f t="shared" si="2"/>
        <v>1.3787411971830985</v>
      </c>
      <c r="M20" s="6">
        <f t="shared" si="3"/>
        <v>0.85064696858533984</v>
      </c>
      <c r="N20" s="2"/>
      <c r="O20" s="2"/>
    </row>
    <row r="21" spans="1:15" x14ac:dyDescent="0.55000000000000004">
      <c r="A21" s="2"/>
      <c r="B21" s="2" t="s">
        <v>10</v>
      </c>
      <c r="C21" s="6">
        <f>AVERAGEIF('1. Data'!B:B,'2. Calculations'!B21,'1. Data'!D:D)</f>
        <v>1.1777777777777778</v>
      </c>
      <c r="D21" s="6">
        <f>AVERAGEIF('1. Data'!B:B,'2. Calculations'!B21,'1. Data'!E:E)</f>
        <v>1.3111111111111111</v>
      </c>
      <c r="E21" s="9">
        <f t="shared" si="0"/>
        <v>0.77337572348577488</v>
      </c>
      <c r="F21" s="6">
        <f t="shared" si="1"/>
        <v>1.0329616588419406</v>
      </c>
      <c r="G21" s="2"/>
      <c r="H21" s="2"/>
      <c r="I21" s="2" t="s">
        <v>10</v>
      </c>
      <c r="J21" s="6">
        <f>AVERAGEIF('1. Data'!C:C,'2. Calculations'!I21,'1. Data'!E:E)</f>
        <v>1</v>
      </c>
      <c r="K21" s="6">
        <f>AVERAGEIF('1. Data'!C:C,'2. Calculations'!I21,'1. Data'!D:D)</f>
        <v>1.5681818181818181</v>
      </c>
      <c r="L21" s="9">
        <f t="shared" si="2"/>
        <v>0.78785211267605637</v>
      </c>
      <c r="M21" s="6">
        <f t="shared" si="3"/>
        <v>1.0297305409190955</v>
      </c>
      <c r="N21" s="2"/>
      <c r="O21" s="2"/>
    </row>
    <row r="22" spans="1:15" x14ac:dyDescent="0.55000000000000004">
      <c r="A22" s="2"/>
      <c r="B22" s="2" t="s">
        <v>23</v>
      </c>
      <c r="C22" s="6">
        <f>AVERAGEIF('1. Data'!B:B,'2. Calculations'!B22,'1. Data'!D:D)</f>
        <v>1</v>
      </c>
      <c r="D22" s="6">
        <f>AVERAGEIF('1. Data'!B:B,'2. Calculations'!B22,'1. Data'!E:E)</f>
        <v>1.9473684210526316</v>
      </c>
      <c r="E22" s="9">
        <f t="shared" si="0"/>
        <v>0.6566397652237711</v>
      </c>
      <c r="F22" s="6">
        <f t="shared" si="1"/>
        <v>1.5342383246849518</v>
      </c>
      <c r="G22" s="2"/>
      <c r="H22" s="2"/>
      <c r="I22" s="2" t="s">
        <v>23</v>
      </c>
      <c r="J22" s="6">
        <f>AVERAGEIF('1. Data'!C:C,'2. Calculations'!I22,'1. Data'!E:E)</f>
        <v>0.36842105263157893</v>
      </c>
      <c r="K22" s="6">
        <f>AVERAGEIF('1. Data'!C:C,'2. Calculations'!I22,'1. Data'!D:D)</f>
        <v>2</v>
      </c>
      <c r="L22" s="9">
        <f t="shared" si="2"/>
        <v>0.29026130467012601</v>
      </c>
      <c r="M22" s="6">
        <f t="shared" si="3"/>
        <v>1.3132795304475422</v>
      </c>
      <c r="N22" s="2"/>
      <c r="O22" s="2"/>
    </row>
    <row r="23" spans="1:15" x14ac:dyDescent="0.55000000000000004">
      <c r="A23" s="2"/>
      <c r="B23" s="2" t="s">
        <v>24</v>
      </c>
      <c r="C23" s="6">
        <f>AVERAGEIF('1. Data'!B:B,'2. Calculations'!B23,'1. Data'!D:D)</f>
        <v>1.0769230769230769</v>
      </c>
      <c r="D23" s="6">
        <f>AVERAGEIF('1. Data'!B:B,'2. Calculations'!B23,'1. Data'!E:E)</f>
        <v>1</v>
      </c>
      <c r="E23" s="9">
        <f t="shared" si="0"/>
        <v>0.7071505163948304</v>
      </c>
      <c r="F23" s="6">
        <f t="shared" si="1"/>
        <v>0.78785211267605637</v>
      </c>
      <c r="G23" s="2"/>
      <c r="H23" s="2"/>
      <c r="I23" s="2" t="s">
        <v>24</v>
      </c>
      <c r="J23" s="6">
        <f>AVERAGEIF('1. Data'!C:C,'2. Calculations'!I23,'1. Data'!E:E)</f>
        <v>0.73076923076923073</v>
      </c>
      <c r="K23" s="6">
        <f>AVERAGEIF('1. Data'!C:C,'2. Calculations'!I23,'1. Data'!D:D)</f>
        <v>1.4615384615384615</v>
      </c>
      <c r="L23" s="9">
        <f t="shared" si="2"/>
        <v>0.57573808234019497</v>
      </c>
      <c r="M23" s="6">
        <f t="shared" si="3"/>
        <v>0.959704272250127</v>
      </c>
      <c r="N23" s="2"/>
      <c r="O23" s="2"/>
    </row>
    <row r="24" spans="1:15" x14ac:dyDescent="0.55000000000000004">
      <c r="A24" s="2"/>
      <c r="B24" s="2" t="s">
        <v>20</v>
      </c>
      <c r="C24" s="6">
        <f>AVERAGEIF('1. Data'!B:B,'2. Calculations'!B24,'1. Data'!D:D)</f>
        <v>1.3555555555555556</v>
      </c>
      <c r="D24" s="6">
        <f>AVERAGEIF('1. Data'!B:B,'2. Calculations'!B24,'1. Data'!E:E)</f>
        <v>1.6444444444444444</v>
      </c>
      <c r="E24" s="9">
        <f t="shared" si="0"/>
        <v>0.89011168174777866</v>
      </c>
      <c r="F24" s="6">
        <f t="shared" si="1"/>
        <v>1.2955790297339593</v>
      </c>
      <c r="G24" s="2"/>
      <c r="H24" s="2"/>
      <c r="I24" s="2" t="s">
        <v>20</v>
      </c>
      <c r="J24" s="6">
        <f>AVERAGEIF('1. Data'!C:C,'2. Calculations'!I24,'1. Data'!E:E)</f>
        <v>1.3333333333333333</v>
      </c>
      <c r="K24" s="6">
        <f>AVERAGEIF('1. Data'!C:C,'2. Calculations'!I24,'1. Data'!D:D)</f>
        <v>1.5555555555555556</v>
      </c>
      <c r="L24" s="9">
        <f t="shared" si="2"/>
        <v>1.050469483568075</v>
      </c>
      <c r="M24" s="6">
        <f t="shared" si="3"/>
        <v>1.021439634792533</v>
      </c>
      <c r="N24" s="2"/>
      <c r="O24" s="2"/>
    </row>
    <row r="25" spans="1:15" x14ac:dyDescent="0.55000000000000004">
      <c r="A25" s="2"/>
      <c r="B25" s="2" t="s">
        <v>11</v>
      </c>
      <c r="C25" s="6">
        <f>AVERAGEIF('1. Data'!B:B,'2. Calculations'!B25,'1. Data'!D:D)</f>
        <v>1.7777777777777777</v>
      </c>
      <c r="D25" s="6">
        <f>AVERAGEIF('1. Data'!B:B,'2. Calculations'!B25,'1. Data'!E:E)</f>
        <v>0.91111111111111109</v>
      </c>
      <c r="E25" s="9">
        <f t="shared" si="0"/>
        <v>1.1673595826200376</v>
      </c>
      <c r="F25" s="6">
        <f t="shared" si="1"/>
        <v>0.71782081377151796</v>
      </c>
      <c r="G25" s="2"/>
      <c r="H25" s="2"/>
      <c r="I25" s="2" t="s">
        <v>11</v>
      </c>
      <c r="J25" s="6">
        <f>AVERAGEIF('1. Data'!C:C,'2. Calculations'!I25,'1. Data'!E:E)</f>
        <v>1.6222222222222222</v>
      </c>
      <c r="K25" s="6">
        <f>AVERAGEIF('1. Data'!C:C,'2. Calculations'!I25,'1. Data'!D:D)</f>
        <v>1.3111111111111111</v>
      </c>
      <c r="L25" s="9">
        <f t="shared" si="2"/>
        <v>1.2780712050078247</v>
      </c>
      <c r="M25" s="6">
        <f t="shared" si="3"/>
        <v>0.86092769218227772</v>
      </c>
      <c r="N25" s="2"/>
      <c r="O25" s="2"/>
    </row>
    <row r="26" spans="1:15" x14ac:dyDescent="0.55000000000000004">
      <c r="A26" s="2"/>
      <c r="B26" s="2" t="s">
        <v>12</v>
      </c>
      <c r="C26" s="6">
        <f>AVERAGEIF('1. Data'!B:B,'2. Calculations'!B26,'1. Data'!D:D)</f>
        <v>1.263157894736842</v>
      </c>
      <c r="D26" s="6">
        <f>AVERAGEIF('1. Data'!B:B,'2. Calculations'!B26,'1. Data'!E:E)</f>
        <v>1.4473684210526316</v>
      </c>
      <c r="E26" s="9">
        <f t="shared" si="0"/>
        <v>0.82943970344055296</v>
      </c>
      <c r="F26" s="6">
        <f t="shared" si="1"/>
        <v>1.1403122683469238</v>
      </c>
      <c r="G26" s="2"/>
      <c r="H26" s="2"/>
      <c r="I26" s="2" t="s">
        <v>12</v>
      </c>
      <c r="J26" s="6">
        <f>AVERAGEIF('1. Data'!C:C,'2. Calculations'!I26,'1. Data'!E:E)</f>
        <v>1.0526315789473684</v>
      </c>
      <c r="K26" s="6">
        <f>AVERAGEIF('1. Data'!C:C,'2. Calculations'!I26,'1. Data'!D:D)</f>
        <v>1.7894736842105263</v>
      </c>
      <c r="L26" s="9">
        <f t="shared" si="2"/>
        <v>0.8293180133432172</v>
      </c>
      <c r="M26" s="6">
        <f t="shared" si="3"/>
        <v>1.1750395798741169</v>
      </c>
      <c r="N26" s="2"/>
      <c r="O26" s="2"/>
    </row>
    <row r="27" spans="1:15" x14ac:dyDescent="0.55000000000000004">
      <c r="A27" s="2"/>
      <c r="B27" s="2" t="s">
        <v>28</v>
      </c>
      <c r="C27" s="6">
        <f>AVERAGEIF('1. Data'!B:B,'2. Calculations'!B27,'1. Data'!D:D)</f>
        <v>0.7142857142857143</v>
      </c>
      <c r="D27" s="6">
        <f>AVERAGEIF('1. Data'!B:B,'2. Calculations'!B27,'1. Data'!E:E)</f>
        <v>2.1428571428571428</v>
      </c>
      <c r="E27" s="9">
        <f t="shared" si="0"/>
        <v>0.46902840373126509</v>
      </c>
      <c r="F27" s="6">
        <f t="shared" si="1"/>
        <v>1.6882545271629779</v>
      </c>
      <c r="G27" s="2"/>
      <c r="H27" s="2"/>
      <c r="I27" s="2" t="s">
        <v>28</v>
      </c>
      <c r="J27" s="6">
        <f>AVERAGEIF('1. Data'!C:C,'2. Calculations'!I27,'1. Data'!E:E)</f>
        <v>0.7142857142857143</v>
      </c>
      <c r="K27" s="6">
        <f>AVERAGEIF('1. Data'!C:C,'2. Calculations'!I27,'1. Data'!D:D)</f>
        <v>2</v>
      </c>
      <c r="L27" s="9">
        <f t="shared" si="2"/>
        <v>0.56275150905432592</v>
      </c>
      <c r="M27" s="6">
        <f t="shared" si="3"/>
        <v>1.3132795304475422</v>
      </c>
      <c r="N27" s="2"/>
      <c r="O27" s="2"/>
    </row>
    <row r="28" spans="1:15" x14ac:dyDescent="0.55000000000000004">
      <c r="A28" s="2"/>
      <c r="B28" s="2" t="s">
        <v>19</v>
      </c>
      <c r="C28" s="6">
        <f>AVERAGEIF('1. Data'!B:B,'2. Calculations'!B28,'1. Data'!D:D)</f>
        <v>1.6</v>
      </c>
      <c r="D28" s="6">
        <f>AVERAGEIF('1. Data'!B:B,'2. Calculations'!B28,'1. Data'!E:E)</f>
        <v>1.5111111111111111</v>
      </c>
      <c r="E28" s="9">
        <f t="shared" si="0"/>
        <v>1.0506236243580338</v>
      </c>
      <c r="F28" s="6">
        <f t="shared" si="1"/>
        <v>1.1905320813771518</v>
      </c>
      <c r="G28" s="2"/>
      <c r="H28" s="2"/>
      <c r="I28" s="2" t="s">
        <v>19</v>
      </c>
      <c r="J28" s="6">
        <f>AVERAGEIF('1. Data'!C:C,'2. Calculations'!I28,'1. Data'!E:E)</f>
        <v>1.1363636363636365</v>
      </c>
      <c r="K28" s="6">
        <f>AVERAGEIF('1. Data'!C:C,'2. Calculations'!I28,'1. Data'!D:D)</f>
        <v>1.4772727272727273</v>
      </c>
      <c r="L28" s="9">
        <f t="shared" si="2"/>
        <v>0.89528649167733687</v>
      </c>
      <c r="M28" s="6">
        <f t="shared" si="3"/>
        <v>0.97003601680784379</v>
      </c>
      <c r="N28" s="2"/>
      <c r="O28" s="2"/>
    </row>
    <row r="29" spans="1:15" x14ac:dyDescent="0.55000000000000004">
      <c r="A29" s="2"/>
      <c r="B29" s="2" t="s">
        <v>14</v>
      </c>
      <c r="C29" s="6">
        <f>AVERAGEIF('1. Data'!B:B,'2. Calculations'!B29,'1. Data'!D:D)</f>
        <v>1.4</v>
      </c>
      <c r="D29" s="6">
        <f>AVERAGEIF('1. Data'!B:B,'2. Calculations'!B29,'1. Data'!E:E)</f>
        <v>1.0444444444444445</v>
      </c>
      <c r="E29" s="9">
        <f t="shared" si="0"/>
        <v>0.91929567131327949</v>
      </c>
      <c r="F29" s="6">
        <f t="shared" si="1"/>
        <v>0.82286776212832557</v>
      </c>
      <c r="G29" s="2"/>
      <c r="H29" s="2"/>
      <c r="I29" s="2" t="s">
        <v>14</v>
      </c>
      <c r="J29" s="6">
        <f>AVERAGEIF('1. Data'!C:C,'2. Calculations'!I29,'1. Data'!E:E)</f>
        <v>1.0909090909090908</v>
      </c>
      <c r="K29" s="6">
        <f>AVERAGEIF('1. Data'!C:C,'2. Calculations'!I29,'1. Data'!D:D)</f>
        <v>1.2727272727272727</v>
      </c>
      <c r="L29" s="9">
        <f t="shared" si="2"/>
        <v>0.85947503201024322</v>
      </c>
      <c r="M29" s="6">
        <f t="shared" si="3"/>
        <v>0.83572333755752692</v>
      </c>
      <c r="N29" s="2"/>
      <c r="O29" s="2"/>
    </row>
    <row r="30" spans="1:15" ht="14.7" thickBot="1" x14ac:dyDescent="0.6">
      <c r="A30" s="2"/>
      <c r="B30" s="2" t="s">
        <v>29</v>
      </c>
      <c r="C30" s="17">
        <f>AVERAGE('1. Data'!D:D)</f>
        <v>1.5229050279329608</v>
      </c>
      <c r="D30" s="20">
        <f>AVERAGE('1. Data'!E:E)</f>
        <v>1.2692737430167598</v>
      </c>
      <c r="E30" s="10">
        <f t="shared" ref="E30" si="4">C30/$C$30</f>
        <v>1</v>
      </c>
      <c r="F30" s="8">
        <f t="shared" ref="F30" si="5">D30/$D$30</f>
        <v>1</v>
      </c>
      <c r="G30" s="2"/>
      <c r="H30" s="2"/>
      <c r="I30" s="2" t="s">
        <v>29</v>
      </c>
      <c r="J30" s="8">
        <f>AVERAGE('1. Data'!E:E)</f>
        <v>1.2692737430167598</v>
      </c>
      <c r="K30" s="8">
        <f>AVERAGE('1. Data'!D:D)</f>
        <v>1.5229050279329608</v>
      </c>
      <c r="L30" s="10">
        <f t="shared" si="2"/>
        <v>1</v>
      </c>
      <c r="M30" s="8">
        <f t="shared" si="3"/>
        <v>1</v>
      </c>
      <c r="N30" s="2"/>
      <c r="O30" s="2"/>
    </row>
    <row r="31" spans="1:15" ht="14.7" thickTop="1" x14ac:dyDescent="0.55000000000000004">
      <c r="A31" s="2"/>
      <c r="B31" s="2"/>
      <c r="C31" s="5"/>
      <c r="D31" s="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55000000000000004">
      <c r="A32" s="2"/>
      <c r="B32" s="2"/>
      <c r="C32" s="5"/>
      <c r="D32" s="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6" x14ac:dyDescent="0.55000000000000004">
      <c r="A33" s="2"/>
      <c r="B33" s="2"/>
      <c r="C33" s="5"/>
      <c r="D33" s="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6" ht="26.1" thickBot="1" x14ac:dyDescent="1">
      <c r="A34" s="2"/>
      <c r="B34" s="24" t="s">
        <v>38</v>
      </c>
      <c r="C34" s="25"/>
      <c r="D34" s="25"/>
      <c r="E34" s="26"/>
      <c r="F34" s="26"/>
      <c r="G34" s="26"/>
      <c r="H34" s="26"/>
      <c r="I34" s="26"/>
      <c r="J34" s="23"/>
      <c r="K34" s="23"/>
      <c r="L34" s="23"/>
      <c r="M34" s="23"/>
      <c r="N34" s="23"/>
      <c r="O34" s="2"/>
    </row>
    <row r="35" spans="1:16" ht="26.1" thickBot="1" x14ac:dyDescent="1">
      <c r="A35" s="2"/>
      <c r="B35" s="24" t="s">
        <v>40</v>
      </c>
      <c r="C35" s="25"/>
      <c r="D35" s="25"/>
      <c r="E35" s="26"/>
      <c r="F35" s="26"/>
      <c r="G35" s="26"/>
      <c r="H35" s="26"/>
      <c r="I35" s="26"/>
      <c r="J35" s="23"/>
      <c r="K35" s="23"/>
      <c r="L35" s="23"/>
      <c r="M35" s="23"/>
      <c r="N35" s="23"/>
      <c r="O35" s="2"/>
      <c r="P35" s="79">
        <f>E5*M11*C30</f>
        <v>1.9611640988016632</v>
      </c>
    </row>
    <row r="36" spans="1:16" x14ac:dyDescent="0.55000000000000004">
      <c r="A36" s="2"/>
      <c r="B36" s="2"/>
      <c r="C36" s="5"/>
      <c r="D36" s="5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ht="26.1" thickBot="1" x14ac:dyDescent="1">
      <c r="A37" s="2"/>
      <c r="B37" s="27" t="s">
        <v>39</v>
      </c>
      <c r="C37" s="28"/>
      <c r="D37" s="28"/>
      <c r="E37" s="29"/>
      <c r="F37" s="29"/>
      <c r="G37" s="29"/>
      <c r="H37" s="29"/>
      <c r="I37" s="29"/>
      <c r="J37" s="22"/>
      <c r="K37" s="22"/>
      <c r="L37" s="22"/>
      <c r="M37" s="22"/>
      <c r="N37" s="22"/>
      <c r="O37" s="2"/>
    </row>
    <row r="38" spans="1:16" ht="26.1" thickBot="1" x14ac:dyDescent="1">
      <c r="A38" s="2"/>
      <c r="B38" s="27" t="s">
        <v>41</v>
      </c>
      <c r="C38" s="28"/>
      <c r="D38" s="28"/>
      <c r="E38" s="29"/>
      <c r="F38" s="29"/>
      <c r="G38" s="29"/>
      <c r="H38" s="29"/>
      <c r="I38" s="29"/>
      <c r="J38" s="22"/>
      <c r="K38" s="22"/>
      <c r="L38" s="22"/>
      <c r="M38" s="22"/>
      <c r="N38" s="22"/>
      <c r="O38" s="2"/>
      <c r="P38" s="78">
        <f>F5*L11*D30</f>
        <v>1.458985393844549</v>
      </c>
    </row>
    <row r="39" spans="1:16" x14ac:dyDescent="0.55000000000000004">
      <c r="A39" s="2"/>
      <c r="B39" s="2"/>
      <c r="C39" s="5"/>
      <c r="D39" s="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55000000000000004">
      <c r="A40" s="2"/>
      <c r="B40" s="2"/>
      <c r="C40" s="5"/>
      <c r="D40" s="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BFFC8-E357-432D-AA8D-71937F6312C6}">
  <sheetPr codeName="Sheet4">
    <tabColor theme="5" tint="0.39997558519241921"/>
  </sheetPr>
  <dimension ref="A1:V22"/>
  <sheetViews>
    <sheetView topLeftCell="B1" zoomScale="85" zoomScaleNormal="85" workbookViewId="0">
      <selection activeCell="G21" sqref="G21"/>
    </sheetView>
  </sheetViews>
  <sheetFormatPr defaultColWidth="8.83984375" defaultRowHeight="14.4" x14ac:dyDescent="0.55000000000000004"/>
  <cols>
    <col min="1" max="16384" width="8.83984375" style="39"/>
  </cols>
  <sheetData>
    <row r="1" spans="1:22" ht="14.7" thickBot="1" x14ac:dyDescent="0.6">
      <c r="A1" s="30"/>
      <c r="B1" s="30"/>
      <c r="C1" s="30"/>
      <c r="D1" s="30"/>
      <c r="E1" s="30"/>
      <c r="F1" s="30"/>
      <c r="G1" s="31"/>
      <c r="H1" s="30"/>
      <c r="I1" s="32" t="s">
        <v>42</v>
      </c>
      <c r="J1" s="33" t="s">
        <v>43</v>
      </c>
      <c r="K1" s="34" t="s">
        <v>44</v>
      </c>
      <c r="L1" s="35" t="s">
        <v>45</v>
      </c>
      <c r="M1" s="36" t="s">
        <v>46</v>
      </c>
      <c r="N1" s="37" t="s">
        <v>47</v>
      </c>
      <c r="O1" s="38" t="s">
        <v>48</v>
      </c>
      <c r="P1" s="30"/>
      <c r="Q1" s="30"/>
      <c r="R1" s="30"/>
      <c r="S1" s="30"/>
      <c r="T1" s="30"/>
      <c r="U1" s="30"/>
      <c r="V1" s="30"/>
    </row>
    <row r="2" spans="1:22" ht="14.7" thickBot="1" x14ac:dyDescent="0.6">
      <c r="A2" s="30"/>
      <c r="B2" s="30"/>
      <c r="C2" s="30"/>
      <c r="D2" s="40"/>
      <c r="F2" s="41" t="s">
        <v>49</v>
      </c>
      <c r="G2" s="40"/>
      <c r="H2" s="42">
        <v>1.96</v>
      </c>
      <c r="I2" s="43">
        <f>SUM(D10:D19,E11:E19,F12:F19,G13:G19,H14:H19,I15:I19,J16:J19,K17:K19,L18:L19,M19)</f>
        <v>0.4932781974998714</v>
      </c>
      <c r="J2" s="44">
        <f>SUM(D9,E10,F11,G12,H13,I14,J15,K16,L17,M18,N19,)</f>
        <v>0.21886480960514146</v>
      </c>
      <c r="K2" s="45">
        <f>SUM(E9:N9,F10:N10,G11:N11,H12:N12,I13:N13,J14:N14,K15:N15,L16:N16,M17:N17,N18)</f>
        <v>0.28784967042059001</v>
      </c>
      <c r="L2" s="46">
        <f>R10</f>
        <v>0.85541103756953241</v>
      </c>
      <c r="M2" s="46">
        <f>R11</f>
        <v>0.66410217555915674</v>
      </c>
      <c r="N2" s="47">
        <f>R12</f>
        <v>0.44601007286732841</v>
      </c>
      <c r="O2" s="47">
        <f>R16</f>
        <v>0.65961207852378001</v>
      </c>
      <c r="P2" s="30"/>
      <c r="Q2" s="30"/>
      <c r="R2" s="30"/>
      <c r="S2" s="30"/>
      <c r="T2" s="30"/>
      <c r="U2" s="30"/>
      <c r="V2" s="30"/>
    </row>
    <row r="3" spans="1:22" ht="14.7" thickBot="1" x14ac:dyDescent="0.6">
      <c r="A3" s="48"/>
      <c r="B3" s="48"/>
      <c r="C3" s="48"/>
      <c r="F3" s="41" t="s">
        <v>50</v>
      </c>
      <c r="G3" s="41"/>
      <c r="H3" s="49">
        <v>1.46</v>
      </c>
      <c r="I3" s="50">
        <f t="shared" ref="I3:O3" si="0">1/I2</f>
        <v>2.0272535965878782</v>
      </c>
      <c r="J3" s="50">
        <f t="shared" si="0"/>
        <v>4.5690305435767433</v>
      </c>
      <c r="K3" s="51">
        <f t="shared" si="0"/>
        <v>3.4740355913517473</v>
      </c>
      <c r="L3" s="50">
        <f t="shared" si="0"/>
        <v>1.1690286377894845</v>
      </c>
      <c r="M3" s="50">
        <f t="shared" si="0"/>
        <v>1.5057923867784744</v>
      </c>
      <c r="N3" s="51">
        <f t="shared" si="0"/>
        <v>2.2421018287124275</v>
      </c>
      <c r="O3" s="51">
        <f t="shared" si="0"/>
        <v>1.5160425840563931</v>
      </c>
      <c r="P3" s="30"/>
      <c r="Q3" s="30"/>
      <c r="R3" s="30"/>
      <c r="S3" s="30"/>
      <c r="T3" s="30"/>
      <c r="U3" s="30"/>
      <c r="V3" s="30"/>
    </row>
    <row r="4" spans="1:22" ht="7.2" customHeight="1" x14ac:dyDescent="0.55000000000000004">
      <c r="A4" s="48"/>
      <c r="B4" s="48"/>
      <c r="C4" s="48"/>
      <c r="E4" s="41"/>
      <c r="F4" s="41"/>
      <c r="G4" s="41"/>
      <c r="H4" s="40"/>
      <c r="I4" s="41"/>
      <c r="J4" s="41"/>
      <c r="K4" s="52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spans="1:22" ht="7.2" customHeight="1" x14ac:dyDescent="0.55000000000000004">
      <c r="A5" s="30"/>
      <c r="B5" s="30"/>
      <c r="C5" s="30"/>
      <c r="D5" s="30"/>
      <c r="E5" s="30"/>
      <c r="F5" s="30"/>
      <c r="G5" s="31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2" ht="7.2" customHeight="1" x14ac:dyDescent="0.55000000000000004"/>
    <row r="7" spans="1:22" x14ac:dyDescent="0.55000000000000004">
      <c r="D7" s="39" t="s">
        <v>51</v>
      </c>
    </row>
    <row r="8" spans="1:22" x14ac:dyDescent="0.55000000000000004">
      <c r="D8" s="53">
        <v>0</v>
      </c>
      <c r="E8" s="53">
        <v>1</v>
      </c>
      <c r="F8" s="53">
        <v>2</v>
      </c>
      <c r="G8" s="53">
        <v>3</v>
      </c>
      <c r="H8" s="53">
        <v>4</v>
      </c>
      <c r="I8" s="53">
        <v>5</v>
      </c>
      <c r="J8" s="53">
        <v>6</v>
      </c>
      <c r="K8" s="53">
        <v>7</v>
      </c>
      <c r="L8" s="53">
        <v>8</v>
      </c>
      <c r="M8" s="53">
        <v>9</v>
      </c>
      <c r="N8" s="53">
        <v>10</v>
      </c>
      <c r="Q8" s="54" t="s">
        <v>52</v>
      </c>
      <c r="R8" s="55" t="s">
        <v>53</v>
      </c>
      <c r="S8" s="56" t="s">
        <v>54</v>
      </c>
      <c r="T8" s="54" t="s">
        <v>53</v>
      </c>
      <c r="U8" s="56" t="s">
        <v>54</v>
      </c>
    </row>
    <row r="9" spans="1:22" x14ac:dyDescent="0.55000000000000004">
      <c r="B9" s="39" t="s">
        <v>55</v>
      </c>
      <c r="C9" s="53">
        <v>0</v>
      </c>
      <c r="D9" s="57">
        <f>_xlfn.POISSON.DIST(D$8,$H$3,FALSE)*_xlfn.POISSON.DIST($C9,$H$2,FALSE)</f>
        <v>3.2712434939019819E-2</v>
      </c>
      <c r="E9" s="58">
        <f t="shared" ref="D9:N19" si="1">_xlfn.POISSON.DIST(E$8,$H$3,FALSE)*_xlfn.POISSON.DIST($C9,$H$2,FALSE)</f>
        <v>4.7760155010968926E-2</v>
      </c>
      <c r="F9" s="58">
        <f t="shared" si="1"/>
        <v>3.4864913158007327E-2</v>
      </c>
      <c r="G9" s="58">
        <f t="shared" si="1"/>
        <v>1.6967591070230225E-2</v>
      </c>
      <c r="H9" s="58">
        <f t="shared" si="1"/>
        <v>6.1931707406340337E-3</v>
      </c>
      <c r="I9" s="58">
        <f t="shared" si="1"/>
        <v>1.8084058562651381E-3</v>
      </c>
      <c r="J9" s="58">
        <f t="shared" si="1"/>
        <v>4.4004542502451679E-4</v>
      </c>
      <c r="K9" s="58">
        <f t="shared" si="1"/>
        <v>9.178090293368502E-5</v>
      </c>
      <c r="L9" s="58">
        <f t="shared" si="1"/>
        <v>1.675001478539752E-5</v>
      </c>
      <c r="M9" s="58">
        <f t="shared" si="1"/>
        <v>2.7172246207422592E-6</v>
      </c>
      <c r="N9" s="58">
        <f t="shared" si="1"/>
        <v>3.9671479462836894E-7</v>
      </c>
      <c r="Q9" s="59">
        <v>0.5</v>
      </c>
      <c r="R9" s="60">
        <f>1-S9</f>
        <v>0.96728756506098024</v>
      </c>
      <c r="S9" s="61">
        <f>SUM(D9)</f>
        <v>3.2712434939019819E-2</v>
      </c>
      <c r="T9" s="62">
        <f>1/R9</f>
        <v>1.0338187278743292</v>
      </c>
      <c r="U9" s="63">
        <f>1/S9</f>
        <v>30.569415021050204</v>
      </c>
    </row>
    <row r="10" spans="1:22" x14ac:dyDescent="0.55000000000000004">
      <c r="C10" s="53">
        <v>1</v>
      </c>
      <c r="D10" s="64">
        <f t="shared" si="1"/>
        <v>6.4116372480478828E-2</v>
      </c>
      <c r="E10" s="57">
        <f t="shared" si="1"/>
        <v>9.3609903821499085E-2</v>
      </c>
      <c r="F10" s="58">
        <f t="shared" si="1"/>
        <v>6.8335229789694349E-2</v>
      </c>
      <c r="G10" s="58">
        <f t="shared" si="1"/>
        <v>3.3256478497651239E-2</v>
      </c>
      <c r="H10" s="58">
        <f t="shared" si="1"/>
        <v>1.2138614651642704E-2</v>
      </c>
      <c r="I10" s="58">
        <f t="shared" si="1"/>
        <v>3.5444754782796703E-3</v>
      </c>
      <c r="J10" s="58">
        <f t="shared" si="1"/>
        <v>8.6248903304805282E-4</v>
      </c>
      <c r="K10" s="58">
        <f t="shared" si="1"/>
        <v>1.7989056975002262E-4</v>
      </c>
      <c r="L10" s="58">
        <f t="shared" si="1"/>
        <v>3.2830028979379134E-5</v>
      </c>
      <c r="M10" s="58">
        <f t="shared" si="1"/>
        <v>5.3257602566548273E-6</v>
      </c>
      <c r="N10" s="58">
        <f t="shared" si="1"/>
        <v>7.7756099747160301E-7</v>
      </c>
      <c r="Q10" s="59">
        <v>1.5</v>
      </c>
      <c r="R10" s="60">
        <f t="shared" ref="R10:R14" si="2">1-S10</f>
        <v>0.85541103756953241</v>
      </c>
      <c r="S10" s="61">
        <f>SUM(D9:D10,E9)</f>
        <v>0.14458896243046757</v>
      </c>
      <c r="T10" s="62">
        <f t="shared" ref="T10:U14" si="3">1/R10</f>
        <v>1.1690286377894845</v>
      </c>
      <c r="U10" s="63">
        <f t="shared" si="3"/>
        <v>6.9161572445814956</v>
      </c>
    </row>
    <row r="11" spans="1:22" x14ac:dyDescent="0.55000000000000004">
      <c r="C11" s="53">
        <v>2</v>
      </c>
      <c r="D11" s="64">
        <f t="shared" si="1"/>
        <v>6.2834045030869271E-2</v>
      </c>
      <c r="E11" s="64">
        <f t="shared" si="1"/>
        <v>9.173770574506912E-2</v>
      </c>
      <c r="F11" s="57">
        <f t="shared" si="1"/>
        <v>6.696852519390048E-2</v>
      </c>
      <c r="G11" s="58">
        <f t="shared" si="1"/>
        <v>3.2591348927698216E-2</v>
      </c>
      <c r="H11" s="58">
        <f t="shared" si="1"/>
        <v>1.1895842358609852E-2</v>
      </c>
      <c r="I11" s="58">
        <f t="shared" si="1"/>
        <v>3.4735859687140772E-3</v>
      </c>
      <c r="J11" s="58">
        <f t="shared" si="1"/>
        <v>8.4523925238709193E-4</v>
      </c>
      <c r="K11" s="58">
        <f t="shared" si="1"/>
        <v>1.7629275835502218E-4</v>
      </c>
      <c r="L11" s="58">
        <f t="shared" si="1"/>
        <v>3.2173428399791558E-5</v>
      </c>
      <c r="M11" s="58">
        <f t="shared" si="1"/>
        <v>5.2192450515217316E-6</v>
      </c>
      <c r="N11" s="58">
        <f t="shared" si="1"/>
        <v>7.6200977752217111E-7</v>
      </c>
      <c r="Q11" s="59">
        <v>2.5</v>
      </c>
      <c r="R11" s="60">
        <f t="shared" si="2"/>
        <v>0.66410217555915674</v>
      </c>
      <c r="S11" s="61">
        <f>SUM(D9:D11,E9:E10,F9)</f>
        <v>0.33589782444084326</v>
      </c>
      <c r="T11" s="62">
        <f t="shared" si="3"/>
        <v>1.5057923867784744</v>
      </c>
      <c r="U11" s="63">
        <f t="shared" si="3"/>
        <v>2.9770957929384125</v>
      </c>
    </row>
    <row r="12" spans="1:22" x14ac:dyDescent="0.55000000000000004">
      <c r="C12" s="53">
        <v>3</v>
      </c>
      <c r="D12" s="64">
        <f t="shared" si="1"/>
        <v>4.1051576086834587E-2</v>
      </c>
      <c r="E12" s="64">
        <f t="shared" si="1"/>
        <v>5.9935301086778497E-2</v>
      </c>
      <c r="F12" s="64">
        <f t="shared" si="1"/>
        <v>4.3752769793348315E-2</v>
      </c>
      <c r="G12" s="57">
        <f t="shared" si="1"/>
        <v>2.1293014632762838E-2</v>
      </c>
      <c r="H12" s="58">
        <f t="shared" si="1"/>
        <v>7.7719503409584374E-3</v>
      </c>
      <c r="I12" s="58">
        <f t="shared" si="1"/>
        <v>2.269409499559864E-3</v>
      </c>
      <c r="J12" s="58">
        <f t="shared" si="1"/>
        <v>5.5222297822623341E-4</v>
      </c>
      <c r="K12" s="58">
        <f t="shared" si="1"/>
        <v>1.151779354586145E-4</v>
      </c>
      <c r="L12" s="58">
        <f t="shared" si="1"/>
        <v>2.1019973221197153E-5</v>
      </c>
      <c r="M12" s="58">
        <f t="shared" si="1"/>
        <v>3.4099067669941981E-6</v>
      </c>
      <c r="N12" s="58">
        <f t="shared" si="1"/>
        <v>4.9784638798115177E-7</v>
      </c>
      <c r="Q12" s="59">
        <v>3.5</v>
      </c>
      <c r="R12" s="60">
        <f t="shared" si="2"/>
        <v>0.44601007286732841</v>
      </c>
      <c r="S12" s="61">
        <f>SUM(D9:D12,E9:E11,F9:F10,G9)</f>
        <v>0.55398992713267159</v>
      </c>
      <c r="T12" s="62">
        <f t="shared" si="3"/>
        <v>2.2421018287124275</v>
      </c>
      <c r="U12" s="63">
        <f t="shared" si="3"/>
        <v>1.8050869718440137</v>
      </c>
    </row>
    <row r="13" spans="1:22" x14ac:dyDescent="0.55000000000000004">
      <c r="C13" s="53">
        <v>4</v>
      </c>
      <c r="D13" s="64">
        <f t="shared" si="1"/>
        <v>2.011527228254895E-2</v>
      </c>
      <c r="E13" s="64">
        <f t="shared" si="1"/>
        <v>2.9368297532521466E-2</v>
      </c>
      <c r="F13" s="64">
        <f t="shared" si="1"/>
        <v>2.1438857198740675E-2</v>
      </c>
      <c r="G13" s="64">
        <f t="shared" si="1"/>
        <v>1.0433577170053792E-2</v>
      </c>
      <c r="H13" s="57">
        <f t="shared" si="1"/>
        <v>3.8082556670696347E-3</v>
      </c>
      <c r="I13" s="58">
        <f t="shared" si="1"/>
        <v>1.1120106547843334E-3</v>
      </c>
      <c r="J13" s="58">
        <f t="shared" si="1"/>
        <v>2.7058925933085438E-4</v>
      </c>
      <c r="K13" s="58">
        <f t="shared" si="1"/>
        <v>5.6437188374721111E-5</v>
      </c>
      <c r="L13" s="58">
        <f t="shared" si="1"/>
        <v>1.0299786878386606E-5</v>
      </c>
      <c r="M13" s="58">
        <f t="shared" si="1"/>
        <v>1.6708543158271573E-6</v>
      </c>
      <c r="N13" s="58">
        <f t="shared" si="1"/>
        <v>2.4394473011076439E-7</v>
      </c>
      <c r="Q13" s="59">
        <v>4.5</v>
      </c>
      <c r="R13" s="60">
        <f t="shared" si="2"/>
        <v>0.25954132506581518</v>
      </c>
      <c r="S13" s="61">
        <f>SUM(D9:D13,E9:E12,F9:F11,G9:G10,H9)</f>
        <v>0.74045867493418482</v>
      </c>
      <c r="T13" s="62">
        <f t="shared" si="3"/>
        <v>3.8529509693549469</v>
      </c>
      <c r="U13" s="63">
        <f t="shared" si="3"/>
        <v>1.3505142607572047</v>
      </c>
    </row>
    <row r="14" spans="1:22" x14ac:dyDescent="0.55000000000000004">
      <c r="C14" s="53">
        <v>5</v>
      </c>
      <c r="D14" s="64">
        <f t="shared" si="1"/>
        <v>7.8851867347591916E-3</v>
      </c>
      <c r="E14" s="64">
        <f t="shared" si="1"/>
        <v>1.151237263274842E-2</v>
      </c>
      <c r="F14" s="64">
        <f t="shared" si="1"/>
        <v>8.4040320219063488E-3</v>
      </c>
      <c r="G14" s="64">
        <f t="shared" si="1"/>
        <v>4.0899622506610882E-3</v>
      </c>
      <c r="H14" s="64">
        <f t="shared" si="1"/>
        <v>1.4928362214912975E-3</v>
      </c>
      <c r="I14" s="57">
        <f t="shared" si="1"/>
        <v>4.3590817667545892E-4</v>
      </c>
      <c r="J14" s="58">
        <f t="shared" si="1"/>
        <v>1.0607098965769497E-4</v>
      </c>
      <c r="K14" s="58">
        <f t="shared" si="1"/>
        <v>2.2123377842890684E-5</v>
      </c>
      <c r="L14" s="58">
        <f t="shared" si="1"/>
        <v>4.0375164563275513E-6</v>
      </c>
      <c r="M14" s="58">
        <f t="shared" si="1"/>
        <v>6.5497489180424598E-7</v>
      </c>
      <c r="N14" s="58">
        <f t="shared" si="1"/>
        <v>9.5626334203419693E-8</v>
      </c>
      <c r="Q14" s="65">
        <v>5.5</v>
      </c>
      <c r="R14" s="66">
        <f t="shared" si="2"/>
        <v>0.13199670156958021</v>
      </c>
      <c r="S14" s="67">
        <f>SUM(D9:D14,E9:E13,F9:F12,G9:G11,H9:H10,I9)</f>
        <v>0.86800329843041979</v>
      </c>
      <c r="T14" s="68">
        <f t="shared" si="3"/>
        <v>7.5759468843459246</v>
      </c>
      <c r="U14" s="69">
        <f t="shared" si="3"/>
        <v>1.1520693548149705</v>
      </c>
    </row>
    <row r="15" spans="1:22" x14ac:dyDescent="0.55000000000000004">
      <c r="C15" s="53">
        <v>6</v>
      </c>
      <c r="D15" s="64">
        <f t="shared" si="1"/>
        <v>2.5758276666880027E-3</v>
      </c>
      <c r="E15" s="64">
        <f t="shared" si="1"/>
        <v>3.7607083933644835E-3</v>
      </c>
      <c r="F15" s="64">
        <f t="shared" si="1"/>
        <v>2.7453171271560736E-3</v>
      </c>
      <c r="G15" s="64">
        <f t="shared" si="1"/>
        <v>1.3360543352159554E-3</v>
      </c>
      <c r="H15" s="64">
        <f t="shared" si="1"/>
        <v>4.8765983235382382E-4</v>
      </c>
      <c r="I15" s="64">
        <f t="shared" si="1"/>
        <v>1.4239667104731657E-4</v>
      </c>
      <c r="J15" s="57">
        <f t="shared" si="1"/>
        <v>3.4649856621513686E-5</v>
      </c>
      <c r="K15" s="58">
        <f t="shared" si="1"/>
        <v>7.2269700953442901E-6</v>
      </c>
      <c r="L15" s="58">
        <f t="shared" si="1"/>
        <v>1.3189220424003333E-6</v>
      </c>
      <c r="M15" s="58">
        <f t="shared" si="1"/>
        <v>2.1395846465605368E-7</v>
      </c>
      <c r="N15" s="58">
        <f t="shared" si="1"/>
        <v>3.1237935839783762E-8</v>
      </c>
      <c r="Q15" s="70"/>
      <c r="R15" s="71" t="s">
        <v>56</v>
      </c>
      <c r="S15" s="71" t="s">
        <v>57</v>
      </c>
      <c r="T15" s="72" t="s">
        <v>56</v>
      </c>
      <c r="U15" s="73" t="s">
        <v>57</v>
      </c>
    </row>
    <row r="16" spans="1:22" x14ac:dyDescent="0.55000000000000004">
      <c r="C16" s="53">
        <v>7</v>
      </c>
      <c r="D16" s="64">
        <f t="shared" si="1"/>
        <v>7.2123174667264008E-4</v>
      </c>
      <c r="E16" s="64">
        <f t="shared" si="1"/>
        <v>1.0529983501420545E-3</v>
      </c>
      <c r="F16" s="64">
        <f t="shared" si="1"/>
        <v>7.686887956036999E-4</v>
      </c>
      <c r="G16" s="64">
        <f t="shared" si="1"/>
        <v>3.7409521386046717E-4</v>
      </c>
      <c r="H16" s="64">
        <f t="shared" si="1"/>
        <v>1.3654475305907053E-4</v>
      </c>
      <c r="I16" s="64">
        <f t="shared" si="1"/>
        <v>3.9871067893248605E-5</v>
      </c>
      <c r="J16" s="64">
        <f t="shared" si="1"/>
        <v>9.7019598540238244E-6</v>
      </c>
      <c r="K16" s="57">
        <f t="shared" si="1"/>
        <v>2.0235516266963992E-6</v>
      </c>
      <c r="L16" s="58">
        <f t="shared" si="1"/>
        <v>3.6929817187209299E-7</v>
      </c>
      <c r="M16" s="58">
        <f t="shared" si="1"/>
        <v>5.9908370103694979E-8</v>
      </c>
      <c r="N16" s="58">
        <f t="shared" si="1"/>
        <v>8.7466220351394455E-9</v>
      </c>
      <c r="Q16" s="74" t="s">
        <v>48</v>
      </c>
      <c r="R16" s="75">
        <f>SUM(E10:N19)</f>
        <v>0.65961207852378001</v>
      </c>
      <c r="S16" s="75">
        <f>1-R16</f>
        <v>0.34038792147621999</v>
      </c>
      <c r="T16" s="76">
        <f>1/R16</f>
        <v>1.5160425840563931</v>
      </c>
      <c r="U16" s="77">
        <f>1/S16</f>
        <v>2.9378245728083554</v>
      </c>
    </row>
    <row r="17" spans="3:14" x14ac:dyDescent="0.55000000000000004">
      <c r="C17" s="53">
        <v>8</v>
      </c>
      <c r="D17" s="64">
        <f t="shared" si="1"/>
        <v>1.7670177793479693E-4</v>
      </c>
      <c r="E17" s="64">
        <f t="shared" si="1"/>
        <v>2.5798459578480349E-4</v>
      </c>
      <c r="F17" s="64">
        <f t="shared" si="1"/>
        <v>1.8832875492290661E-4</v>
      </c>
      <c r="G17" s="64">
        <f t="shared" si="1"/>
        <v>9.1653327395814518E-5</v>
      </c>
      <c r="H17" s="64">
        <f t="shared" si="1"/>
        <v>3.3453464499472306E-5</v>
      </c>
      <c r="I17" s="64">
        <f t="shared" si="1"/>
        <v>9.7684116338459145E-6</v>
      </c>
      <c r="J17" s="64">
        <f t="shared" si="1"/>
        <v>2.3769801642358384E-6</v>
      </c>
      <c r="K17" s="64">
        <f t="shared" si="1"/>
        <v>4.9577014854061815E-7</v>
      </c>
      <c r="L17" s="57">
        <f t="shared" si="1"/>
        <v>9.0478052108662854E-8</v>
      </c>
      <c r="M17" s="58">
        <f t="shared" si="1"/>
        <v>1.4677550675405278E-8</v>
      </c>
      <c r="N17" s="58">
        <f t="shared" si="1"/>
        <v>2.1429223986091655E-9</v>
      </c>
    </row>
    <row r="18" spans="3:14" x14ac:dyDescent="0.55000000000000004">
      <c r="C18" s="53">
        <v>9</v>
      </c>
      <c r="D18" s="64">
        <f t="shared" si="1"/>
        <v>3.8481720528022358E-5</v>
      </c>
      <c r="E18" s="64">
        <f t="shared" si="1"/>
        <v>5.6183311970912639E-5</v>
      </c>
      <c r="F18" s="64">
        <f t="shared" si="1"/>
        <v>4.1013817738766236E-5</v>
      </c>
      <c r="G18" s="64">
        <f t="shared" si="1"/>
        <v>1.9960057966199561E-5</v>
      </c>
      <c r="H18" s="64">
        <f t="shared" si="1"/>
        <v>7.2854211576628407E-6</v>
      </c>
      <c r="I18" s="64">
        <f t="shared" si="1"/>
        <v>2.1273429780375496E-6</v>
      </c>
      <c r="J18" s="64">
        <f t="shared" si="1"/>
        <v>5.1765345798913699E-7</v>
      </c>
      <c r="K18" s="64">
        <f t="shared" si="1"/>
        <v>1.0796772123773438E-7</v>
      </c>
      <c r="L18" s="64">
        <f t="shared" si="1"/>
        <v>1.970410912588653E-8</v>
      </c>
      <c r="M18" s="57">
        <f t="shared" si="1"/>
        <v>3.1964443693104755E-9</v>
      </c>
      <c r="N18" s="58">
        <f t="shared" si="1"/>
        <v>4.6668087791932837E-10</v>
      </c>
    </row>
    <row r="19" spans="3:14" x14ac:dyDescent="0.55000000000000004">
      <c r="C19" s="53">
        <v>10</v>
      </c>
      <c r="D19" s="64">
        <f t="shared" si="1"/>
        <v>7.5424172234923882E-6</v>
      </c>
      <c r="E19" s="64">
        <f t="shared" si="1"/>
        <v>1.1011929146298885E-5</v>
      </c>
      <c r="F19" s="64">
        <f t="shared" si="1"/>
        <v>8.0387082767981885E-6</v>
      </c>
      <c r="G19" s="64">
        <f t="shared" si="1"/>
        <v>3.9121713613751172E-6</v>
      </c>
      <c r="H19" s="64">
        <f t="shared" si="1"/>
        <v>1.427942546901918E-6</v>
      </c>
      <c r="I19" s="64">
        <f t="shared" si="1"/>
        <v>4.1695922369536009E-7</v>
      </c>
      <c r="J19" s="64">
        <f t="shared" si="1"/>
        <v>1.0146007776587092E-7</v>
      </c>
      <c r="K19" s="64">
        <f t="shared" si="1"/>
        <v>2.1161673362595954E-8</v>
      </c>
      <c r="L19" s="64">
        <f t="shared" si="1"/>
        <v>3.8620053886737635E-9</v>
      </c>
      <c r="M19" s="64">
        <f t="shared" si="1"/>
        <v>6.2650309638485368E-10</v>
      </c>
      <c r="N19" s="57">
        <f t="shared" si="1"/>
        <v>9.1469452072188429E-11</v>
      </c>
    </row>
    <row r="22" spans="3:14" x14ac:dyDescent="0.55000000000000004">
      <c r="C22" s="39" t="s">
        <v>58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Data</vt:lpstr>
      <vt:lpstr>2. Calculations</vt:lpstr>
      <vt:lpstr>3. Basic Poisson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2020-12-22T16:42:48Z</dcterms:created>
  <dcterms:modified xsi:type="dcterms:W3CDTF">2021-03-03T17:54:03Z</dcterms:modified>
</cp:coreProperties>
</file>